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gemehv-my.sharepoint.com/personal/eric_de_boer_eindhoven_nl/Documents/Nieuwe Subsidieregeling vrijwillige inzet/"/>
    </mc:Choice>
  </mc:AlternateContent>
  <xr:revisionPtr revIDLastSave="0" documentId="8_{3190B841-7A5D-4498-82E5-CB515C4EF576}" xr6:coauthVersionLast="47" xr6:coauthVersionMax="47" xr10:uidLastSave="{00000000-0000-0000-0000-000000000000}"/>
  <bookViews>
    <workbookView xWindow="-120" yWindow="-120" windowWidth="29040" windowHeight="15840" activeTab="2" xr2:uid="{8F3DF018-22F0-4278-906E-0B8472B645EA}"/>
  </bookViews>
  <sheets>
    <sheet name="Activiteitenplan" sheetId="2" r:id="rId1"/>
    <sheet name="Eigen vermogen" sheetId="6" r:id="rId2"/>
    <sheet name="Begroting 1e jr." sheetId="1" r:id="rId3"/>
    <sheet name="Begroting 2e jr." sheetId="3" r:id="rId4"/>
    <sheet name="Begroting 3e jr." sheetId="4" r:id="rId5"/>
    <sheet name="Begroting 4e jr." sheetId="5" r:id="rId6"/>
  </sheets>
  <definedNames>
    <definedName name="Text3" localSheetId="0">Activiteitenplan!$B$9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1" i="5" l="1"/>
  <c r="C132" i="5"/>
  <c r="C133" i="5"/>
  <c r="C134" i="5"/>
  <c r="C135" i="5"/>
  <c r="C136" i="5"/>
  <c r="C137" i="5"/>
  <c r="C138" i="5"/>
  <c r="C139" i="5"/>
  <c r="C114" i="5"/>
  <c r="C115" i="5"/>
  <c r="C116" i="5"/>
  <c r="C117" i="5"/>
  <c r="C97" i="5"/>
  <c r="C98" i="5"/>
  <c r="C99" i="5"/>
  <c r="C100" i="5"/>
  <c r="C131" i="4"/>
  <c r="C132" i="4"/>
  <c r="C133" i="4"/>
  <c r="C134" i="4"/>
  <c r="C135" i="4"/>
  <c r="C136" i="4"/>
  <c r="C137" i="4"/>
  <c r="C138" i="4"/>
  <c r="C139" i="4"/>
  <c r="C114" i="4"/>
  <c r="C115" i="4"/>
  <c r="C116" i="4"/>
  <c r="C117" i="4"/>
  <c r="C97" i="4"/>
  <c r="C98" i="4"/>
  <c r="C99" i="4"/>
  <c r="C100" i="4"/>
  <c r="C134" i="3"/>
  <c r="C135" i="3"/>
  <c r="C136" i="3"/>
  <c r="C137" i="3"/>
  <c r="C138" i="3"/>
  <c r="C139" i="3"/>
  <c r="C98" i="3"/>
  <c r="C99" i="3"/>
  <c r="C100" i="3"/>
  <c r="F118" i="5"/>
  <c r="E62" i="5"/>
  <c r="E61" i="5"/>
  <c r="E60" i="5"/>
  <c r="E59" i="5"/>
  <c r="E58" i="5"/>
  <c r="E56" i="5"/>
  <c r="E55" i="5"/>
  <c r="E54" i="5"/>
  <c r="E53" i="5"/>
  <c r="E51" i="5"/>
  <c r="E50" i="5"/>
  <c r="E49" i="5"/>
  <c r="E48" i="5"/>
  <c r="E47" i="5"/>
  <c r="E46" i="5"/>
  <c r="E45" i="5"/>
  <c r="E32" i="5"/>
  <c r="E31" i="5"/>
  <c r="E30" i="5"/>
  <c r="E29" i="5"/>
  <c r="E28" i="5"/>
  <c r="E24" i="5"/>
  <c r="E23" i="5"/>
  <c r="E22" i="5"/>
  <c r="E20" i="5"/>
  <c r="E19" i="5"/>
  <c r="E18" i="5"/>
  <c r="F118" i="4"/>
  <c r="E62" i="4"/>
  <c r="E61" i="4"/>
  <c r="E60" i="4"/>
  <c r="E59" i="4"/>
  <c r="E58" i="4"/>
  <c r="E56" i="4"/>
  <c r="E55" i="4"/>
  <c r="E54" i="4"/>
  <c r="E53" i="4"/>
  <c r="E51" i="4"/>
  <c r="E50" i="4"/>
  <c r="E49" i="4"/>
  <c r="E48" i="4"/>
  <c r="E47" i="4"/>
  <c r="E46" i="4"/>
  <c r="E45" i="4"/>
  <c r="E32" i="4"/>
  <c r="E31" i="4"/>
  <c r="E30" i="4"/>
  <c r="E29" i="4"/>
  <c r="E28" i="4"/>
  <c r="E24" i="4"/>
  <c r="E23" i="4"/>
  <c r="E22" i="4"/>
  <c r="E20" i="4"/>
  <c r="E19" i="4"/>
  <c r="E18" i="4"/>
  <c r="F118" i="3"/>
  <c r="E62" i="3"/>
  <c r="E61" i="3"/>
  <c r="E60" i="3"/>
  <c r="E59" i="3"/>
  <c r="E58" i="3"/>
  <c r="E56" i="3"/>
  <c r="E55" i="3"/>
  <c r="E54" i="3"/>
  <c r="E53" i="3"/>
  <c r="E51" i="3"/>
  <c r="E50" i="3"/>
  <c r="E49" i="3"/>
  <c r="E48" i="3"/>
  <c r="E47" i="3"/>
  <c r="E46" i="3"/>
  <c r="E45" i="3"/>
  <c r="E32" i="3"/>
  <c r="E31" i="3"/>
  <c r="E30" i="3"/>
  <c r="E29" i="3"/>
  <c r="E28" i="3"/>
  <c r="E24" i="3"/>
  <c r="E23" i="3"/>
  <c r="E22" i="3"/>
  <c r="E20" i="3"/>
  <c r="E19" i="3"/>
  <c r="E18" i="3"/>
  <c r="F118" i="1"/>
  <c r="E62" i="1"/>
  <c r="E61" i="1"/>
  <c r="E60" i="1"/>
  <c r="E59" i="1"/>
  <c r="E58" i="1"/>
  <c r="E56" i="1"/>
  <c r="E55" i="1"/>
  <c r="E54" i="1"/>
  <c r="E53" i="1"/>
  <c r="E51" i="1"/>
  <c r="E50" i="1"/>
  <c r="E49" i="1"/>
  <c r="E48" i="1"/>
  <c r="E47" i="1"/>
  <c r="E46" i="1"/>
  <c r="E45" i="1"/>
  <c r="E32" i="1"/>
  <c r="E31" i="1"/>
  <c r="E30" i="1"/>
  <c r="E29" i="1"/>
  <c r="E28" i="1"/>
  <c r="E24" i="1"/>
  <c r="E23" i="1"/>
  <c r="E22" i="1"/>
  <c r="E20" i="1"/>
  <c r="E19" i="1"/>
  <c r="E18" i="1"/>
  <c r="B14" i="3" l="1"/>
  <c r="C14" i="3" s="1"/>
  <c r="E37" i="6"/>
  <c r="E26" i="6"/>
  <c r="B14" i="4" l="1"/>
  <c r="I14" i="4" s="1"/>
  <c r="E13" i="6"/>
  <c r="E15" i="6" s="1"/>
  <c r="E40" i="6" s="1"/>
  <c r="J14" i="4" l="1"/>
  <c r="C14" i="4"/>
  <c r="B14" i="5"/>
  <c r="C14" i="5" l="1"/>
  <c r="I14" i="5"/>
  <c r="J14" i="5" s="1"/>
  <c r="E99" i="5" l="1"/>
  <c r="F99" i="5" s="1"/>
  <c r="E99" i="4"/>
  <c r="F99" i="4" s="1"/>
  <c r="A99" i="3"/>
  <c r="A99" i="4" s="1"/>
  <c r="A99" i="5" s="1"/>
  <c r="A98" i="3"/>
  <c r="A98" i="4" s="1"/>
  <c r="A98" i="5" s="1"/>
  <c r="A97" i="3"/>
  <c r="A97" i="4" s="1"/>
  <c r="A97" i="5" s="1"/>
  <c r="A96" i="3"/>
  <c r="A96" i="4" s="1"/>
  <c r="A96" i="5" s="1"/>
  <c r="A95" i="3"/>
  <c r="A95" i="4" s="1"/>
  <c r="A95" i="5" s="1"/>
  <c r="A94" i="3"/>
  <c r="A94" i="4" s="1"/>
  <c r="A94" i="5" s="1"/>
  <c r="A93" i="3"/>
  <c r="A93" i="4" s="1"/>
  <c r="A93" i="5" s="1"/>
  <c r="A92" i="3"/>
  <c r="A92" i="4" s="1"/>
  <c r="A92" i="5" s="1"/>
  <c r="A91" i="3"/>
  <c r="A91" i="4" s="1"/>
  <c r="A91" i="5" s="1"/>
  <c r="A90" i="3"/>
  <c r="A90" i="4" s="1"/>
  <c r="A90" i="5" s="1"/>
  <c r="A89" i="3"/>
  <c r="A89" i="4" s="1"/>
  <c r="A89" i="5" s="1"/>
  <c r="A88" i="3"/>
  <c r="A88" i="4" s="1"/>
  <c r="A88" i="5" s="1"/>
  <c r="A87" i="3"/>
  <c r="A87" i="4" s="1"/>
  <c r="A87" i="5" s="1"/>
  <c r="A86" i="3"/>
  <c r="A86" i="4" s="1"/>
  <c r="A86" i="5" s="1"/>
  <c r="E98" i="3"/>
  <c r="F98" i="3" s="1"/>
  <c r="E99" i="1"/>
  <c r="F99" i="1" s="1"/>
  <c r="I14" i="1"/>
  <c r="J14" i="1" s="1"/>
  <c r="A58" i="3"/>
  <c r="A58" i="4" s="1"/>
  <c r="A58" i="5" s="1"/>
  <c r="A139" i="3"/>
  <c r="A139" i="4" s="1"/>
  <c r="A139" i="5" s="1"/>
  <c r="A138" i="3"/>
  <c r="A138" i="4" s="1"/>
  <c r="A138" i="5" s="1"/>
  <c r="A137" i="3"/>
  <c r="A137" i="4" s="1"/>
  <c r="A137" i="5" s="1"/>
  <c r="A136" i="3"/>
  <c r="A136" i="4" s="1"/>
  <c r="A136" i="5" s="1"/>
  <c r="A135" i="3"/>
  <c r="A135" i="4" s="1"/>
  <c r="A135" i="5" s="1"/>
  <c r="A134" i="3"/>
  <c r="A134" i="4" s="1"/>
  <c r="A134" i="5" s="1"/>
  <c r="A133" i="3"/>
  <c r="A133" i="4" s="1"/>
  <c r="A133" i="5" s="1"/>
  <c r="A132" i="3"/>
  <c r="A132" i="4" s="1"/>
  <c r="A132" i="5" s="1"/>
  <c r="A131" i="3"/>
  <c r="A131" i="4" s="1"/>
  <c r="A131" i="5" s="1"/>
  <c r="A130" i="3"/>
  <c r="A130" i="4" s="1"/>
  <c r="A130" i="5" s="1"/>
  <c r="A117" i="3"/>
  <c r="A117" i="4" s="1"/>
  <c r="A117" i="5" s="1"/>
  <c r="A116" i="3"/>
  <c r="A116" i="4" s="1"/>
  <c r="A116" i="5" s="1"/>
  <c r="A115" i="3"/>
  <c r="A115" i="4" s="1"/>
  <c r="A115" i="5" s="1"/>
  <c r="A114" i="3"/>
  <c r="A114" i="4" s="1"/>
  <c r="A114" i="5" s="1"/>
  <c r="A113" i="3"/>
  <c r="A113" i="4" s="1"/>
  <c r="A113" i="5" s="1"/>
  <c r="A100" i="3"/>
  <c r="A100" i="4" s="1"/>
  <c r="A100" i="5" s="1"/>
  <c r="A85" i="3"/>
  <c r="A85" i="4" s="1"/>
  <c r="A85" i="5" s="1"/>
  <c r="A62" i="3"/>
  <c r="A62" i="4" s="1"/>
  <c r="A62" i="5" s="1"/>
  <c r="A61" i="3"/>
  <c r="A61" i="4" s="1"/>
  <c r="A61" i="5" s="1"/>
  <c r="A60" i="3"/>
  <c r="A60" i="4" s="1"/>
  <c r="A60" i="5" s="1"/>
  <c r="A59" i="3"/>
  <c r="A59" i="4" s="1"/>
  <c r="A59" i="5" s="1"/>
  <c r="H62" i="3"/>
  <c r="H62" i="4" s="1"/>
  <c r="H62" i="5" s="1"/>
  <c r="H61" i="3"/>
  <c r="H61" i="4" s="1"/>
  <c r="H61" i="5" s="1"/>
  <c r="H60" i="3"/>
  <c r="H60" i="4" s="1"/>
  <c r="H60" i="5" s="1"/>
  <c r="H59" i="3"/>
  <c r="H59" i="4" s="1"/>
  <c r="H59" i="5" s="1"/>
  <c r="H58" i="3"/>
  <c r="H58" i="4" s="1"/>
  <c r="H58" i="5" s="1"/>
  <c r="H57" i="3"/>
  <c r="H57" i="4" s="1"/>
  <c r="H57" i="5" s="1"/>
  <c r="H56" i="3"/>
  <c r="H56" i="4" s="1"/>
  <c r="H56" i="5" s="1"/>
  <c r="H55" i="3"/>
  <c r="H55" i="4" s="1"/>
  <c r="H55" i="5" s="1"/>
  <c r="H54" i="3"/>
  <c r="H54" i="4" s="1"/>
  <c r="H54" i="5" s="1"/>
  <c r="H53" i="3"/>
  <c r="H53" i="4" s="1"/>
  <c r="H53" i="5" s="1"/>
  <c r="H52" i="3"/>
  <c r="H52" i="4" s="1"/>
  <c r="H52" i="5" s="1"/>
  <c r="H51" i="3"/>
  <c r="H51" i="4" s="1"/>
  <c r="H51" i="5" s="1"/>
  <c r="H50" i="3"/>
  <c r="H50" i="4" s="1"/>
  <c r="H50" i="5" s="1"/>
  <c r="H22" i="3"/>
  <c r="H22" i="4" s="1"/>
  <c r="H22" i="5" s="1"/>
  <c r="H23" i="3"/>
  <c r="H23" i="4" s="1"/>
  <c r="H23" i="5" s="1"/>
  <c r="H24" i="3"/>
  <c r="H24" i="4" s="1"/>
  <c r="H24" i="5" s="1"/>
  <c r="H25" i="3"/>
  <c r="H25" i="4" s="1"/>
  <c r="H25" i="5" s="1"/>
  <c r="H26" i="3"/>
  <c r="H26" i="4" s="1"/>
  <c r="H26" i="5" s="1"/>
  <c r="H27" i="3"/>
  <c r="H27" i="4" s="1"/>
  <c r="H27" i="5" s="1"/>
  <c r="H28" i="3"/>
  <c r="H28" i="4" s="1"/>
  <c r="H28" i="5" s="1"/>
  <c r="H29" i="3"/>
  <c r="H29" i="4" s="1"/>
  <c r="H29" i="5" s="1"/>
  <c r="H30" i="3"/>
  <c r="H30" i="4" s="1"/>
  <c r="H30" i="5" s="1"/>
  <c r="H31" i="3"/>
  <c r="H31" i="4" s="1"/>
  <c r="H31" i="5" s="1"/>
  <c r="H32" i="3"/>
  <c r="H32" i="4" s="1"/>
  <c r="H32" i="5" s="1"/>
  <c r="A29" i="3"/>
  <c r="A29" i="4" s="1"/>
  <c r="A29" i="5" s="1"/>
  <c r="A30" i="3"/>
  <c r="A30" i="4" s="1"/>
  <c r="A30" i="5" s="1"/>
  <c r="A31" i="3"/>
  <c r="A31" i="4" s="1"/>
  <c r="A31" i="5" s="1"/>
  <c r="A32" i="3"/>
  <c r="A32" i="4" s="1"/>
  <c r="A32" i="5" s="1"/>
  <c r="A28" i="3"/>
  <c r="A28" i="4" s="1"/>
  <c r="A28" i="5" s="1"/>
  <c r="C117" i="3"/>
  <c r="F61" i="3"/>
  <c r="C61" i="3"/>
  <c r="F60" i="3"/>
  <c r="C60" i="3"/>
  <c r="F59" i="3"/>
  <c r="C59" i="3"/>
  <c r="F58" i="3"/>
  <c r="C58" i="3"/>
  <c r="F61" i="4"/>
  <c r="C61" i="4"/>
  <c r="F60" i="4"/>
  <c r="C60" i="4"/>
  <c r="F59" i="4"/>
  <c r="C59" i="4"/>
  <c r="F58" i="4"/>
  <c r="C58" i="4"/>
  <c r="F61" i="5"/>
  <c r="C61" i="5"/>
  <c r="F60" i="5"/>
  <c r="C60" i="5"/>
  <c r="F59" i="5"/>
  <c r="C59" i="5"/>
  <c r="F58" i="5"/>
  <c r="C58" i="5"/>
  <c r="F61" i="1"/>
  <c r="F60" i="1"/>
  <c r="F59" i="1"/>
  <c r="F58" i="1"/>
  <c r="J61" i="3"/>
  <c r="J60" i="3"/>
  <c r="J59" i="3"/>
  <c r="J58" i="3"/>
  <c r="J61" i="4"/>
  <c r="J60" i="4"/>
  <c r="J59" i="4"/>
  <c r="J58" i="4"/>
  <c r="J61" i="5"/>
  <c r="J60" i="5"/>
  <c r="J59" i="5"/>
  <c r="J58" i="5"/>
  <c r="F31" i="3"/>
  <c r="C31" i="3"/>
  <c r="F30" i="3"/>
  <c r="C30" i="3"/>
  <c r="F29" i="3"/>
  <c r="C29" i="3"/>
  <c r="F28" i="3"/>
  <c r="C28" i="3"/>
  <c r="F31" i="4"/>
  <c r="C31" i="4"/>
  <c r="F30" i="4"/>
  <c r="C30" i="4"/>
  <c r="F29" i="4"/>
  <c r="C29" i="4"/>
  <c r="F28" i="4"/>
  <c r="C28" i="4"/>
  <c r="F31" i="5"/>
  <c r="C31" i="5"/>
  <c r="F30" i="5"/>
  <c r="C30" i="5"/>
  <c r="F29" i="5"/>
  <c r="C29" i="5"/>
  <c r="F28" i="5"/>
  <c r="C28" i="5"/>
  <c r="F31" i="1"/>
  <c r="F30" i="1"/>
  <c r="F29" i="1"/>
  <c r="F28" i="1"/>
  <c r="J31" i="3"/>
  <c r="J30" i="3"/>
  <c r="J29" i="3"/>
  <c r="J28" i="3"/>
  <c r="J31" i="4"/>
  <c r="J30" i="4"/>
  <c r="J29" i="4"/>
  <c r="J28" i="4"/>
  <c r="J31" i="5"/>
  <c r="J30" i="5"/>
  <c r="J29" i="5"/>
  <c r="J28" i="5"/>
  <c r="B12" i="5" l="1"/>
  <c r="H12" i="5" s="1"/>
  <c r="B12" i="4"/>
  <c r="H12" i="4" s="1"/>
  <c r="B12" i="3"/>
  <c r="H12" i="3" s="1"/>
  <c r="C130" i="5"/>
  <c r="C113" i="5"/>
  <c r="C96" i="5"/>
  <c r="C95" i="5"/>
  <c r="C94" i="5"/>
  <c r="C93" i="5"/>
  <c r="C92" i="5"/>
  <c r="C91" i="5"/>
  <c r="C90" i="5"/>
  <c r="C89" i="5"/>
  <c r="C88" i="5"/>
  <c r="C87" i="5"/>
  <c r="C86" i="5"/>
  <c r="C85" i="5"/>
  <c r="C84" i="5"/>
  <c r="C83" i="5"/>
  <c r="C82" i="5"/>
  <c r="C81" i="5"/>
  <c r="C80" i="5"/>
  <c r="C79" i="5"/>
  <c r="C78" i="5"/>
  <c r="C77" i="5"/>
  <c r="C76" i="5"/>
  <c r="C75" i="5"/>
  <c r="J62" i="5"/>
  <c r="J57" i="5"/>
  <c r="J56" i="5"/>
  <c r="J55" i="5"/>
  <c r="J54" i="5"/>
  <c r="J53" i="5"/>
  <c r="J52" i="5"/>
  <c r="J51" i="5"/>
  <c r="J50" i="5"/>
  <c r="J49" i="5"/>
  <c r="J48" i="5"/>
  <c r="J47" i="5"/>
  <c r="J46" i="5"/>
  <c r="J45" i="5"/>
  <c r="C62" i="5"/>
  <c r="C57" i="5"/>
  <c r="C56" i="5"/>
  <c r="C55" i="5"/>
  <c r="C54" i="5"/>
  <c r="C53" i="5"/>
  <c r="C52" i="5"/>
  <c r="C51" i="5"/>
  <c r="C50" i="5"/>
  <c r="C49" i="5"/>
  <c r="C48" i="5"/>
  <c r="C47" i="5"/>
  <c r="C46" i="5"/>
  <c r="C45" i="5"/>
  <c r="J32" i="5"/>
  <c r="J27" i="5"/>
  <c r="J26" i="5"/>
  <c r="J25" i="5"/>
  <c r="J24" i="5"/>
  <c r="J23" i="5"/>
  <c r="J22" i="5"/>
  <c r="J21" i="5"/>
  <c r="J20" i="5"/>
  <c r="J19" i="5"/>
  <c r="J18" i="5"/>
  <c r="C32" i="5"/>
  <c r="C27" i="5"/>
  <c r="C26" i="5"/>
  <c r="C25" i="5"/>
  <c r="C24" i="5"/>
  <c r="C23" i="5"/>
  <c r="C22" i="5"/>
  <c r="C21" i="5"/>
  <c r="C20" i="5"/>
  <c r="C19" i="5"/>
  <c r="C18" i="5"/>
  <c r="C130" i="4"/>
  <c r="C113" i="4"/>
  <c r="C96" i="4"/>
  <c r="C95" i="4"/>
  <c r="C94" i="4"/>
  <c r="C93" i="4"/>
  <c r="C92" i="4"/>
  <c r="C91" i="4"/>
  <c r="C90" i="4"/>
  <c r="C89" i="4"/>
  <c r="C88" i="4"/>
  <c r="C87" i="4"/>
  <c r="C86" i="4"/>
  <c r="C85" i="4"/>
  <c r="C84" i="4"/>
  <c r="C83" i="4"/>
  <c r="C82" i="4"/>
  <c r="C81" i="4"/>
  <c r="C80" i="4"/>
  <c r="C79" i="4"/>
  <c r="C78" i="4"/>
  <c r="C77" i="4"/>
  <c r="C76" i="4"/>
  <c r="C75" i="4"/>
  <c r="J62" i="4"/>
  <c r="J57" i="4"/>
  <c r="J56" i="4"/>
  <c r="J55" i="4"/>
  <c r="J54" i="4"/>
  <c r="J53" i="4"/>
  <c r="J52" i="4"/>
  <c r="J51" i="4"/>
  <c r="J50" i="4"/>
  <c r="J49" i="4"/>
  <c r="J48" i="4"/>
  <c r="J47" i="4"/>
  <c r="J46" i="4"/>
  <c r="J45" i="4"/>
  <c r="C62" i="4"/>
  <c r="C57" i="4"/>
  <c r="C56" i="4"/>
  <c r="C55" i="4"/>
  <c r="C54" i="4"/>
  <c r="C53" i="4"/>
  <c r="C52" i="4"/>
  <c r="C51" i="4"/>
  <c r="C50" i="4"/>
  <c r="C49" i="4"/>
  <c r="C48" i="4"/>
  <c r="C47" i="4"/>
  <c r="C46" i="4"/>
  <c r="C45" i="4"/>
  <c r="J32" i="4"/>
  <c r="J27" i="4"/>
  <c r="J26" i="4"/>
  <c r="J25" i="4"/>
  <c r="J24" i="4"/>
  <c r="J23" i="4"/>
  <c r="J22" i="4"/>
  <c r="J21" i="4"/>
  <c r="J20" i="4"/>
  <c r="J19" i="4"/>
  <c r="J18" i="4"/>
  <c r="C32" i="4"/>
  <c r="C27" i="4"/>
  <c r="C26" i="4"/>
  <c r="C25" i="4"/>
  <c r="C24" i="4"/>
  <c r="C23" i="4"/>
  <c r="C22" i="4"/>
  <c r="C21" i="4"/>
  <c r="C20" i="4"/>
  <c r="C19" i="4"/>
  <c r="C18" i="4"/>
  <c r="C133" i="3"/>
  <c r="C132" i="3"/>
  <c r="C131" i="3"/>
  <c r="C130" i="3"/>
  <c r="C116" i="3"/>
  <c r="C115" i="3"/>
  <c r="C114" i="3"/>
  <c r="C113" i="3"/>
  <c r="C97" i="3"/>
  <c r="C96" i="3"/>
  <c r="C95" i="3"/>
  <c r="C94" i="3"/>
  <c r="C93" i="3"/>
  <c r="C92" i="3"/>
  <c r="C91" i="3"/>
  <c r="C90" i="3"/>
  <c r="C89" i="3"/>
  <c r="C88" i="3"/>
  <c r="C87" i="3"/>
  <c r="C86" i="3"/>
  <c r="C85" i="3"/>
  <c r="C84" i="3"/>
  <c r="C83" i="3"/>
  <c r="C82" i="3"/>
  <c r="C81" i="3"/>
  <c r="C80" i="3"/>
  <c r="C79" i="3"/>
  <c r="C78" i="3"/>
  <c r="C77" i="3"/>
  <c r="C76" i="3"/>
  <c r="C75" i="3"/>
  <c r="C62" i="3"/>
  <c r="C57" i="3"/>
  <c r="C56" i="3"/>
  <c r="C55" i="3"/>
  <c r="C54" i="3"/>
  <c r="C53" i="3"/>
  <c r="C52" i="3"/>
  <c r="C51" i="3"/>
  <c r="C50" i="3"/>
  <c r="C49" i="3"/>
  <c r="C48" i="3"/>
  <c r="C47" i="3"/>
  <c r="C46" i="3"/>
  <c r="C45" i="3"/>
  <c r="J62" i="3"/>
  <c r="J57" i="3"/>
  <c r="J56" i="3"/>
  <c r="J55" i="3"/>
  <c r="J54" i="3"/>
  <c r="J53" i="3"/>
  <c r="J52" i="3"/>
  <c r="J51" i="3"/>
  <c r="J50" i="3"/>
  <c r="J49" i="3"/>
  <c r="J48" i="3"/>
  <c r="J47" i="3"/>
  <c r="J46" i="3"/>
  <c r="J45" i="3"/>
  <c r="J32" i="3"/>
  <c r="J27" i="3"/>
  <c r="J26" i="3"/>
  <c r="J25" i="3"/>
  <c r="J24" i="3"/>
  <c r="J23" i="3"/>
  <c r="J22" i="3"/>
  <c r="J21" i="3"/>
  <c r="J20" i="3"/>
  <c r="J19" i="3"/>
  <c r="J18" i="3"/>
  <c r="C32" i="3"/>
  <c r="C27" i="3"/>
  <c r="C26" i="3"/>
  <c r="C25" i="3"/>
  <c r="C24" i="3"/>
  <c r="C23" i="3"/>
  <c r="C22" i="3"/>
  <c r="C21" i="3"/>
  <c r="C20" i="3"/>
  <c r="C19" i="3"/>
  <c r="C18" i="3"/>
  <c r="I14" i="3"/>
  <c r="J14" i="3" s="1"/>
  <c r="B140" i="5"/>
  <c r="F140" i="5" s="1"/>
  <c r="B118" i="5"/>
  <c r="B101" i="5"/>
  <c r="E100" i="5"/>
  <c r="F100" i="5" s="1"/>
  <c r="E98" i="5"/>
  <c r="F98" i="5" s="1"/>
  <c r="E97" i="5"/>
  <c r="F97" i="5" s="1"/>
  <c r="E96" i="5"/>
  <c r="F96" i="5" s="1"/>
  <c r="E95" i="5"/>
  <c r="F95" i="5" s="1"/>
  <c r="E94" i="5"/>
  <c r="F94" i="5" s="1"/>
  <c r="E93" i="5"/>
  <c r="F93" i="5" s="1"/>
  <c r="E92" i="5"/>
  <c r="F92" i="5" s="1"/>
  <c r="E91" i="5"/>
  <c r="F91" i="5" s="1"/>
  <c r="E90" i="5"/>
  <c r="F90" i="5" s="1"/>
  <c r="E89" i="5"/>
  <c r="F89" i="5" s="1"/>
  <c r="E88" i="5"/>
  <c r="F88" i="5" s="1"/>
  <c r="E87" i="5"/>
  <c r="F87" i="5" s="1"/>
  <c r="E86" i="5"/>
  <c r="F86" i="5" s="1"/>
  <c r="E85" i="5"/>
  <c r="F85" i="5" s="1"/>
  <c r="F84" i="5"/>
  <c r="F83" i="5"/>
  <c r="E82" i="5"/>
  <c r="F82" i="5" s="1"/>
  <c r="F81" i="5"/>
  <c r="E80" i="5"/>
  <c r="F80" i="5" s="1"/>
  <c r="E79" i="5"/>
  <c r="F79" i="5" s="1"/>
  <c r="F78" i="5"/>
  <c r="E77" i="5"/>
  <c r="F77" i="5" s="1"/>
  <c r="E76" i="5"/>
  <c r="F76" i="5" s="1"/>
  <c r="F75" i="5"/>
  <c r="I63" i="5"/>
  <c r="B63" i="5"/>
  <c r="F62" i="5"/>
  <c r="F57" i="5"/>
  <c r="F56" i="5"/>
  <c r="F55" i="5"/>
  <c r="F54" i="5"/>
  <c r="F53" i="5"/>
  <c r="F52" i="5"/>
  <c r="F51" i="5"/>
  <c r="F50" i="5"/>
  <c r="F49" i="5"/>
  <c r="F48" i="5"/>
  <c r="F47" i="5"/>
  <c r="F46" i="5"/>
  <c r="F45" i="5"/>
  <c r="I33" i="5"/>
  <c r="B33" i="5"/>
  <c r="F32" i="5"/>
  <c r="F27" i="5"/>
  <c r="F26" i="5"/>
  <c r="F25" i="5"/>
  <c r="F24" i="5"/>
  <c r="F23" i="5"/>
  <c r="F22" i="5"/>
  <c r="F21" i="5"/>
  <c r="F20" i="5"/>
  <c r="F19" i="5"/>
  <c r="F18" i="5"/>
  <c r="B140" i="4"/>
  <c r="F140" i="4" s="1"/>
  <c r="B118" i="4"/>
  <c r="B101" i="4"/>
  <c r="E100" i="4"/>
  <c r="F100" i="4" s="1"/>
  <c r="E98" i="4"/>
  <c r="F98" i="4" s="1"/>
  <c r="E97" i="4"/>
  <c r="F97" i="4" s="1"/>
  <c r="E96" i="4"/>
  <c r="F96" i="4" s="1"/>
  <c r="E95" i="4"/>
  <c r="F95" i="4" s="1"/>
  <c r="E94" i="4"/>
  <c r="F94" i="4" s="1"/>
  <c r="E93" i="4"/>
  <c r="F93" i="4" s="1"/>
  <c r="E92" i="4"/>
  <c r="F92" i="4" s="1"/>
  <c r="E91" i="4"/>
  <c r="F91" i="4" s="1"/>
  <c r="E90" i="4"/>
  <c r="F90" i="4" s="1"/>
  <c r="E89" i="4"/>
  <c r="F89" i="4" s="1"/>
  <c r="E88" i="4"/>
  <c r="F88" i="4" s="1"/>
  <c r="E87" i="4"/>
  <c r="F87" i="4" s="1"/>
  <c r="E86" i="4"/>
  <c r="F86" i="4" s="1"/>
  <c r="E85" i="4"/>
  <c r="F85" i="4" s="1"/>
  <c r="F84" i="4"/>
  <c r="F83" i="4"/>
  <c r="E82" i="4"/>
  <c r="F82" i="4" s="1"/>
  <c r="F81" i="4"/>
  <c r="E80" i="4"/>
  <c r="F80" i="4" s="1"/>
  <c r="E79" i="4"/>
  <c r="F79" i="4" s="1"/>
  <c r="F78" i="4"/>
  <c r="E77" i="4"/>
  <c r="F77" i="4" s="1"/>
  <c r="E76" i="4"/>
  <c r="F76" i="4" s="1"/>
  <c r="F75" i="4"/>
  <c r="I63" i="4"/>
  <c r="B63" i="4"/>
  <c r="F62" i="4"/>
  <c r="F57" i="4"/>
  <c r="F56" i="4"/>
  <c r="F55" i="4"/>
  <c r="F54" i="4"/>
  <c r="F53" i="4"/>
  <c r="F52" i="4"/>
  <c r="F51" i="4"/>
  <c r="F50" i="4"/>
  <c r="F49" i="4"/>
  <c r="F48" i="4"/>
  <c r="F47" i="4"/>
  <c r="F46" i="4"/>
  <c r="F45" i="4"/>
  <c r="I33" i="4"/>
  <c r="B33" i="4"/>
  <c r="F32" i="4"/>
  <c r="F27" i="4"/>
  <c r="F26" i="4"/>
  <c r="F25" i="4"/>
  <c r="F24" i="4"/>
  <c r="F23" i="4"/>
  <c r="F22" i="4"/>
  <c r="F21" i="4"/>
  <c r="F20" i="4"/>
  <c r="F19" i="4"/>
  <c r="F18" i="4"/>
  <c r="B140" i="3"/>
  <c r="F140" i="3" s="1"/>
  <c r="B118" i="3"/>
  <c r="B101" i="3"/>
  <c r="E100" i="3"/>
  <c r="F100" i="3" s="1"/>
  <c r="E99" i="3"/>
  <c r="F99" i="3" s="1"/>
  <c r="E97" i="3"/>
  <c r="F97" i="3" s="1"/>
  <c r="E96" i="3"/>
  <c r="F96" i="3" s="1"/>
  <c r="E95" i="3"/>
  <c r="F95" i="3" s="1"/>
  <c r="E94" i="3"/>
  <c r="F94" i="3" s="1"/>
  <c r="E93" i="3"/>
  <c r="F93" i="3" s="1"/>
  <c r="E92" i="3"/>
  <c r="F92" i="3" s="1"/>
  <c r="E91" i="3"/>
  <c r="F91" i="3" s="1"/>
  <c r="E90" i="3"/>
  <c r="F90" i="3" s="1"/>
  <c r="E89" i="3"/>
  <c r="F89" i="3" s="1"/>
  <c r="E88" i="3"/>
  <c r="F88" i="3" s="1"/>
  <c r="E87" i="3"/>
  <c r="F87" i="3" s="1"/>
  <c r="E86" i="3"/>
  <c r="F86" i="3" s="1"/>
  <c r="E85" i="3"/>
  <c r="F85" i="3" s="1"/>
  <c r="F84" i="3"/>
  <c r="F83" i="3"/>
  <c r="E82" i="3"/>
  <c r="F82" i="3" s="1"/>
  <c r="F81" i="3"/>
  <c r="E80" i="3"/>
  <c r="F80" i="3" s="1"/>
  <c r="E79" i="3"/>
  <c r="F79" i="3" s="1"/>
  <c r="F78" i="3"/>
  <c r="E77" i="3"/>
  <c r="F77" i="3" s="1"/>
  <c r="E76" i="3"/>
  <c r="F76" i="3" s="1"/>
  <c r="F75" i="3"/>
  <c r="I63" i="3"/>
  <c r="B63" i="3"/>
  <c r="F62" i="3"/>
  <c r="F57" i="3"/>
  <c r="F56" i="3"/>
  <c r="F55" i="3"/>
  <c r="F54" i="3"/>
  <c r="F53" i="3"/>
  <c r="F52" i="3"/>
  <c r="F51" i="3"/>
  <c r="F50" i="3"/>
  <c r="F49" i="3"/>
  <c r="F48" i="3"/>
  <c r="F47" i="3"/>
  <c r="F46" i="3"/>
  <c r="F45" i="3"/>
  <c r="I33" i="3"/>
  <c r="B33" i="3"/>
  <c r="F32" i="3"/>
  <c r="F27" i="3"/>
  <c r="F26" i="3"/>
  <c r="F25" i="3"/>
  <c r="F24" i="3"/>
  <c r="F23" i="3"/>
  <c r="F22" i="3"/>
  <c r="F21" i="3"/>
  <c r="F20" i="3"/>
  <c r="F19" i="3"/>
  <c r="F18" i="3"/>
  <c r="H12" i="1"/>
  <c r="C140" i="4" l="1"/>
  <c r="J63" i="5"/>
  <c r="C101" i="4"/>
  <c r="C140" i="5"/>
  <c r="C63" i="3"/>
  <c r="C118" i="5"/>
  <c r="C118" i="4"/>
  <c r="I152" i="5"/>
  <c r="B152" i="5"/>
  <c r="F154" i="5" s="1"/>
  <c r="C101" i="5"/>
  <c r="C63" i="5"/>
  <c r="B152" i="4"/>
  <c r="F154" i="4" s="1"/>
  <c r="J33" i="5"/>
  <c r="I152" i="4"/>
  <c r="F101" i="4"/>
  <c r="F33" i="4"/>
  <c r="J63" i="3"/>
  <c r="C140" i="3"/>
  <c r="I152" i="3"/>
  <c r="C118" i="3"/>
  <c r="B152" i="3"/>
  <c r="F154" i="3" s="1"/>
  <c r="J63" i="4"/>
  <c r="C63" i="4"/>
  <c r="J33" i="4"/>
  <c r="C33" i="4"/>
  <c r="C101" i="3"/>
  <c r="F63" i="3"/>
  <c r="F33" i="3"/>
  <c r="F101" i="3"/>
  <c r="J33" i="3"/>
  <c r="C33" i="3"/>
  <c r="C33" i="5"/>
  <c r="F33" i="5"/>
  <c r="F63" i="5"/>
  <c r="F101" i="5"/>
  <c r="F63" i="4"/>
  <c r="E154" i="3" l="1"/>
  <c r="J152" i="5"/>
  <c r="C152" i="5"/>
  <c r="J152" i="4"/>
  <c r="E154" i="4"/>
  <c r="C152" i="3"/>
  <c r="C152" i="4"/>
  <c r="J152" i="3"/>
  <c r="E154" i="5"/>
  <c r="E156" i="5" l="1"/>
  <c r="E156" i="4"/>
  <c r="E156" i="3"/>
  <c r="F83" i="1" l="1"/>
  <c r="F81" i="1"/>
  <c r="F78" i="1"/>
  <c r="F75" i="1"/>
  <c r="F57" i="1"/>
  <c r="F52" i="1"/>
  <c r="F21" i="1"/>
  <c r="F25" i="1"/>
  <c r="F26" i="1"/>
  <c r="F27" i="1"/>
  <c r="B118" i="1" l="1"/>
  <c r="C118" i="1"/>
  <c r="J63" i="1"/>
  <c r="J33" i="1"/>
  <c r="J152" i="1" l="1"/>
  <c r="B140" i="1"/>
  <c r="B101" i="1"/>
  <c r="B63" i="1"/>
  <c r="B33" i="1"/>
  <c r="C140" i="1"/>
  <c r="C101" i="1"/>
  <c r="E100" i="1"/>
  <c r="F100" i="1" s="1"/>
  <c r="E98" i="1"/>
  <c r="F98" i="1" s="1"/>
  <c r="E97" i="1"/>
  <c r="F97" i="1" s="1"/>
  <c r="E96" i="1"/>
  <c r="F96" i="1" s="1"/>
  <c r="E95" i="1"/>
  <c r="F95" i="1" s="1"/>
  <c r="E94" i="1"/>
  <c r="F94" i="1" s="1"/>
  <c r="E93" i="1"/>
  <c r="F93" i="1" s="1"/>
  <c r="E92" i="1"/>
  <c r="F92" i="1" s="1"/>
  <c r="E91" i="1"/>
  <c r="F91" i="1" s="1"/>
  <c r="E90" i="1"/>
  <c r="F90" i="1" s="1"/>
  <c r="E89" i="1"/>
  <c r="F89" i="1" s="1"/>
  <c r="E88" i="1"/>
  <c r="F88" i="1" s="1"/>
  <c r="E87" i="1"/>
  <c r="F87" i="1" s="1"/>
  <c r="E86" i="1"/>
  <c r="F86" i="1" s="1"/>
  <c r="E85" i="1"/>
  <c r="F85" i="1" s="1"/>
  <c r="F84" i="1"/>
  <c r="E82" i="1"/>
  <c r="F82" i="1" s="1"/>
  <c r="E80" i="1"/>
  <c r="F80" i="1" s="1"/>
  <c r="E79" i="1"/>
  <c r="F79" i="1" s="1"/>
  <c r="E77" i="1"/>
  <c r="F77" i="1" s="1"/>
  <c r="E76" i="1"/>
  <c r="F76" i="1" s="1"/>
  <c r="I63" i="1"/>
  <c r="C63" i="1"/>
  <c r="F62" i="1"/>
  <c r="F56" i="1"/>
  <c r="F55" i="1"/>
  <c r="F54" i="1"/>
  <c r="F53" i="1"/>
  <c r="F51" i="1"/>
  <c r="F50" i="1"/>
  <c r="F49" i="1"/>
  <c r="F48" i="1"/>
  <c r="F47" i="1"/>
  <c r="F46" i="1"/>
  <c r="F45" i="1"/>
  <c r="I33" i="1"/>
  <c r="C33" i="1"/>
  <c r="F32" i="1"/>
  <c r="F24" i="1"/>
  <c r="F23" i="1"/>
  <c r="F22" i="1"/>
  <c r="F20" i="1"/>
  <c r="F19" i="1"/>
  <c r="F18" i="1"/>
  <c r="B152" i="1" l="1"/>
  <c r="F154" i="1" s="1"/>
  <c r="I152" i="1"/>
  <c r="C152" i="1"/>
  <c r="F63" i="1"/>
  <c r="F101" i="1"/>
  <c r="F33" i="1"/>
  <c r="F140" i="1" l="1"/>
  <c r="E154" i="1"/>
  <c r="E156" i="1" l="1"/>
  <c r="C14" i="1"/>
</calcChain>
</file>

<file path=xl/sharedStrings.xml><?xml version="1.0" encoding="utf-8"?>
<sst xmlns="http://schemas.openxmlformats.org/spreadsheetml/2006/main" count="574" uniqueCount="197">
  <si>
    <t>BEGROTING VERSTERKEN SOCIALE BASIS VOOR VRIJWILLIGERS</t>
  </si>
  <si>
    <t>Huisvestingskosten</t>
  </si>
  <si>
    <t>Huur</t>
  </si>
  <si>
    <t>Energie &amp; Water</t>
  </si>
  <si>
    <t>Klein onderhoud</t>
  </si>
  <si>
    <t>Groot onderhoud</t>
  </si>
  <si>
    <t>Verzekeringen</t>
  </si>
  <si>
    <t>Heffingen en belastingen</t>
  </si>
  <si>
    <t>Schoonmaak</t>
  </si>
  <si>
    <t>Afschrijvingen</t>
  </si>
  <si>
    <t>Totaal Huisvestingskosten</t>
  </si>
  <si>
    <t>Organisatiekosten</t>
  </si>
  <si>
    <t>Administratiekosten</t>
  </si>
  <si>
    <t>Drukwerk &amp; Porti</t>
  </si>
  <si>
    <t>Abonnementen</t>
  </si>
  <si>
    <t>Communicatiekosten</t>
  </si>
  <si>
    <t>Kantoorartikelen</t>
  </si>
  <si>
    <t>Bankkosten</t>
  </si>
  <si>
    <t>Activiteitenkosten</t>
  </si>
  <si>
    <t>Kosten sport &amp; spel</t>
  </si>
  <si>
    <t>Lustrumviering</t>
  </si>
  <si>
    <t>Oprichtingskosten</t>
  </si>
  <si>
    <t>Internetkosten</t>
  </si>
  <si>
    <t>Deskundigheidsbevordering</t>
  </si>
  <si>
    <t>Totaal Deskundigheidsbevordering</t>
  </si>
  <si>
    <t>Totaal Activiteitenkosten</t>
  </si>
  <si>
    <t>Totaal Organisatiekosten</t>
  </si>
  <si>
    <t>Subsidiabel percentage*</t>
  </si>
  <si>
    <t>Kosten van financiële acties</t>
  </si>
  <si>
    <t>Overig (Zelf omschrijven)</t>
  </si>
  <si>
    <t>Subsidiabel bedrag*</t>
  </si>
  <si>
    <t>Vrijwilligers waardering</t>
  </si>
  <si>
    <t>Totaal Vrijwilligerswaardering</t>
  </si>
  <si>
    <t>Deelnemers / Leden</t>
  </si>
  <si>
    <t>Fondsen / Derden</t>
  </si>
  <si>
    <t>Bijdrage kampen deelnemers</t>
  </si>
  <si>
    <t>Bijdrage deelnemers excursies</t>
  </si>
  <si>
    <t>Verhuur</t>
  </si>
  <si>
    <t>Bijdrage deelnemers activiteiten</t>
  </si>
  <si>
    <t>Donaties - Giften</t>
  </si>
  <si>
    <t>Rente (banken)</t>
  </si>
  <si>
    <t>Opbrengst financiële acties</t>
  </si>
  <si>
    <t>Totaal begrote kosten</t>
  </si>
  <si>
    <t>Totaal begrote inkomsten</t>
  </si>
  <si>
    <t>Maximaal aan te vragen subsidiebedrag</t>
  </si>
  <si>
    <t>Totaal Deelnemers / Leden</t>
  </si>
  <si>
    <t>Totaal Fondsen / Derden</t>
  </si>
  <si>
    <t>Op welk adres vindt de activiteit plaats?</t>
  </si>
  <si>
    <t>Frequentie</t>
  </si>
  <si>
    <t>Aantal deelnemers</t>
  </si>
  <si>
    <t>     </t>
  </si>
  <si>
    <t>1.</t>
  </si>
  <si>
    <t>2.</t>
  </si>
  <si>
    <t>3.</t>
  </si>
  <si>
    <t>4.</t>
  </si>
  <si>
    <t>5.</t>
  </si>
  <si>
    <t>6.</t>
  </si>
  <si>
    <t>7.</t>
  </si>
  <si>
    <t>8.</t>
  </si>
  <si>
    <t>9.</t>
  </si>
  <si>
    <t>10.</t>
  </si>
  <si>
    <t>11.</t>
  </si>
  <si>
    <t>12.</t>
  </si>
  <si>
    <t>13.</t>
  </si>
  <si>
    <t>14.</t>
  </si>
  <si>
    <t>15.</t>
  </si>
  <si>
    <t>16.</t>
  </si>
  <si>
    <t>17.</t>
  </si>
  <si>
    <t>18.</t>
  </si>
  <si>
    <t>19.</t>
  </si>
  <si>
    <t>20.</t>
  </si>
  <si>
    <t>INHOUDELIJK PLAN VOOR ACTIVTEITEN</t>
  </si>
  <si>
    <t>Aan de uitkomsten van de berekening kunnen geen rechten worden ontleend. Hoewel de berekeningstool met grote zorg</t>
  </si>
  <si>
    <t>op basis van de Subsidieregeling Versterken Sociale Basis voor Vrijwilligers.</t>
  </si>
  <si>
    <t>De berekening is uitsluitend bedoeld voor het onderbouwen en berekenen van het aan te vragen subsidiebedrag,</t>
  </si>
  <si>
    <t>is ontwikkeld, aanvaardt de gemeente Eindhoven geen enkele aansprakelijkheid voor eventuele fouten.</t>
  </si>
  <si>
    <t xml:space="preserve">De uitkomst van de berekening dient als bijlage bij de subsidie-aanvraag te worden gevoegd. </t>
  </si>
  <si>
    <t>Het aanvragen van subsidie kan via de website.</t>
  </si>
  <si>
    <t xml:space="preserve"> </t>
  </si>
  <si>
    <t>Welk boekjaar betreft de begroting</t>
  </si>
  <si>
    <t>Eigen vermogen</t>
  </si>
  <si>
    <t>Bestemmingsreserves</t>
  </si>
  <si>
    <t>Bestemmingsreserve 1:</t>
  </si>
  <si>
    <t>Bestemmingsreserve 2:</t>
  </si>
  <si>
    <t>Bestemmingsreserve 3:</t>
  </si>
  <si>
    <t>Bestemmingsreserve 4:</t>
  </si>
  <si>
    <t>Bestemmingsreserve 5:</t>
  </si>
  <si>
    <t>Totaal Bestemmingsreserves</t>
  </si>
  <si>
    <t>Liquide middelen (banksaldi en kasgelden)</t>
  </si>
  <si>
    <t>Bankrekening 1:</t>
  </si>
  <si>
    <t>Bankrekening 2:</t>
  </si>
  <si>
    <t>Bankrekening 3:</t>
  </si>
  <si>
    <t>Bankrekening 4:</t>
  </si>
  <si>
    <t>Kasgelden (totaal)</t>
  </si>
  <si>
    <t>Totaal liquide middelen</t>
  </si>
  <si>
    <t>Totaal vrij beschikbaar vermogen</t>
  </si>
  <si>
    <t>Vrijwaring / Voorbehoud</t>
  </si>
  <si>
    <t>Doel van de bestemmingsreserve</t>
  </si>
  <si>
    <t>Naam (Zelf omschrijven)</t>
  </si>
  <si>
    <t>Naam bankrekening (Zelf omschrijven)</t>
  </si>
  <si>
    <t>Benaming (Zelf omschrijven)</t>
  </si>
  <si>
    <t>Overig</t>
  </si>
  <si>
    <t>Het Eigen Vermogen of Liquide middelen en Bestemmingsreserves worden opgegeven per 31 december van het jaar voorafgaand aan het jaar waarin de aanvraag wordt gedaan.</t>
  </si>
  <si>
    <t>Bestemmingsreserves: De bestemmingsreserves moeten onderbouwd zijn (waarom is deze gevormd) en er moet een plan van aanpak aanwezig zijn (uitvoering en planning in tijd, wanneer en hoe). Deze moeten hieronder kort worden toegelicht. Zijn er geen bestemmingsreserves dan vult u niets in.</t>
  </si>
  <si>
    <t>Dotatie meerjaren onderhoud</t>
  </si>
  <si>
    <t xml:space="preserve">Kleine onderhoudskosten </t>
  </si>
  <si>
    <t>Kosten groot onderhoud - dotatie meerjaren onderhoud</t>
  </si>
  <si>
    <t>Totaal Eigen Vermogen inclusief bestemmingsreserves</t>
  </si>
  <si>
    <t>Totaal bestemmingsreserves</t>
  </si>
  <si>
    <t xml:space="preserve">Resultaten voorgaande jaren (algemene reserve) </t>
  </si>
  <si>
    <t>* Vrijwaring / Voorbehoud</t>
  </si>
  <si>
    <t>Kosten kampen</t>
  </si>
  <si>
    <t>Wat gaat u doen (activiteit)?</t>
  </si>
  <si>
    <t>Fonds 1 (zelf omschrijven)</t>
  </si>
  <si>
    <t>Fonds 2 (zelf omschrijven)</t>
  </si>
  <si>
    <t>Sponsor 1 (zelf omschrijven)</t>
  </si>
  <si>
    <t>Sponsor 2 (zelf omschrijven)</t>
  </si>
  <si>
    <t>Subsidie 1 niet gemeente Eindhoven (zelf omschrijven)</t>
  </si>
  <si>
    <t>Subsidie 2 niet gemeente Eindhoven (zelf omschrijven)</t>
  </si>
  <si>
    <t>Ja</t>
  </si>
  <si>
    <t>Nee</t>
  </si>
  <si>
    <t>Excursies, uitjes (b.v. attractieparken, dierentuin, karten etc.)</t>
  </si>
  <si>
    <t>Investeringen (aanschaf goederen die langer dan 1 jaar meegaan)</t>
  </si>
  <si>
    <r>
      <t xml:space="preserve">Aanschaf materialen/goederen die </t>
    </r>
    <r>
      <rPr>
        <b/>
        <sz val="10"/>
        <color theme="1"/>
        <rFont val="Arial"/>
        <family val="2"/>
      </rPr>
      <t>korter dan</t>
    </r>
    <r>
      <rPr>
        <sz val="10"/>
        <color theme="1"/>
        <rFont val="Arial"/>
        <family val="2"/>
      </rPr>
      <t xml:space="preserve"> 1 jaar meegaan</t>
    </r>
  </si>
  <si>
    <r>
      <t xml:space="preserve">Aanschaf materialen/goederen die </t>
    </r>
    <r>
      <rPr>
        <b/>
        <sz val="10"/>
        <color theme="1"/>
        <rFont val="Arial"/>
        <family val="2"/>
      </rPr>
      <t>langer dan</t>
    </r>
    <r>
      <rPr>
        <sz val="10"/>
        <color theme="1"/>
        <rFont val="Arial"/>
        <family val="2"/>
      </rPr>
      <t xml:space="preserve"> 1 jaar meegaan</t>
    </r>
  </si>
  <si>
    <t>ALLEEN INVULLEN ALS DE VRIJWILLIGERS - ORGANISATIE EEN RECHTSPERSOON IS!</t>
  </si>
  <si>
    <t>Het aanvragen van subsidie doet u via de website.</t>
  </si>
  <si>
    <t>Exploitatie verschil (kosten min baten)</t>
  </si>
  <si>
    <t>Kosten Cursus / Training / Opleiding 5 (zelf omschrijven)</t>
  </si>
  <si>
    <r>
      <t xml:space="preserve">Kosten vrijwilligers (bijv. reiskosten, telefoonvergoeding etc) </t>
    </r>
    <r>
      <rPr>
        <b/>
        <sz val="10"/>
        <color theme="1"/>
        <rFont val="Arial"/>
        <family val="2"/>
      </rPr>
      <t>NIET</t>
    </r>
    <r>
      <rPr>
        <sz val="10"/>
        <color theme="1"/>
        <rFont val="Arial"/>
        <family val="2"/>
      </rPr>
      <t xml:space="preserve"> vrijwilligerswaardering</t>
    </r>
  </si>
  <si>
    <t>Kosten Evenement 2 (bv BBQ, kerst- eindejaarsborrel, bloemetje) (zelf omschrijven)</t>
  </si>
  <si>
    <r>
      <t xml:space="preserve">Activiteit 1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</si>
  <si>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2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</si>
  <si>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3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</si>
  <si>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4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</si>
  <si>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5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</si>
  <si>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6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</si>
  <si>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7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</si>
  <si>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8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</si>
  <si>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9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</si>
  <si>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10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</si>
  <si>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11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</si>
  <si>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12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</si>
  <si>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13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</si>
  <si>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14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</si>
  <si>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15 (vermeld de activiteit en vul de kosten in die </t>
    </r>
    <r>
      <rPr>
        <b/>
        <sz val="10"/>
        <color theme="1"/>
        <rFont val="Arial"/>
        <family val="2"/>
      </rPr>
      <t>NIET</t>
    </r>
    <r>
      <rPr>
        <sz val="10"/>
        <color theme="1"/>
        <rFont val="Arial"/>
        <family val="2"/>
      </rPr>
      <t xml:space="preserve"> in de bovengenoemde activiteitenkosten al zijn meegerekend)</t>
    </r>
  </si>
  <si>
    <t>De berekening is uitsluitend bedoeld voor het onderbouwen en berekenen van het aan te vragen subsidiebedrag, op basis van de Subsidieregeling Versterken Sociale Basis voor Vrijwilligers.</t>
  </si>
  <si>
    <t>Aan de uitkomsten van de berekening kunnen geen rechten worden ontleend. Hoewel de berekeningstool met grote zorg is ontwikkeld, aanvaardt de gemeente Eindhoven geen enkele aansprakelijkheid voor eventuele fouten.</t>
  </si>
  <si>
    <t>Voorbeeld: De aanvraag voor 2025 wordt in 2024 ingediend, dan gaat het om de stand van het Eigen Vermogen of Liquide middelen en de bestemmingsreserves van 31 december 2023.</t>
  </si>
  <si>
    <r>
      <t xml:space="preserve">Liquide middelen: Deze alleen invullen als er </t>
    </r>
    <r>
      <rPr>
        <b/>
        <sz val="14"/>
        <color theme="1"/>
        <rFont val="Arial"/>
        <family val="2"/>
      </rPr>
      <t>GEEN</t>
    </r>
    <r>
      <rPr>
        <b/>
        <sz val="10"/>
        <color theme="1"/>
        <rFont val="Arial"/>
        <family val="2"/>
      </rPr>
      <t xml:space="preserve"> balans aanwezig is.</t>
    </r>
  </si>
  <si>
    <t>INHOUDELIJK PLAN VOOR DESKUNDIGHEIDSBEVORDERING</t>
  </si>
  <si>
    <t>Wie verzorgt de deskundigheidsbevordering?</t>
  </si>
  <si>
    <t>INHOUDELIJK PLAN VOOR WAARDERING VRIJWILLIGERS</t>
  </si>
  <si>
    <t>Wat gaat u doen?</t>
  </si>
  <si>
    <t xml:space="preserve">Onder betalende leden wordt verstaan dat leden / deelnemers per jaar, kwartaal of maandelijks een vaste bijdrage betalen, ongeacht of ze deelnemen aan activiteiten; antwoord dan met Ja. Als leden / deelnemers alleen een bijdrage betalen voor de activiteit waaraan zij deelnemen en verder geen vaste bijdrage per jaar, kwartaal of maandelijks betalen is er GEEN sprake van betalende leden; antwoord dan met Nee. </t>
  </si>
  <si>
    <t>Korte toelichting op de geel gekleurde onderdelen omdat deze meer dan € 500 en meer dan 10% afwijken ten opzichte van het voorgaande jaar.</t>
  </si>
  <si>
    <t>Hier kunt u eventueel een toelichting aangeven op de aanvraag.</t>
  </si>
  <si>
    <t>Voor hoeveel jaar vraagt u subsidie aan?</t>
  </si>
  <si>
    <t>Kosten (uitgaven) in hele Euro's invullen</t>
  </si>
  <si>
    <t>Baten (inkomsten) in hele Euro's invullen</t>
  </si>
  <si>
    <t>Overig &gt; consumpties groepsdraaien</t>
  </si>
  <si>
    <t>Kosten Evenement 6 (bv BBQ, kerst- eindejaarsborrel, bloemetje) (zelf omschrijven)</t>
  </si>
  <si>
    <t>Kosten Evenement 7 (bv BBQ, kerst- eindejaarsborrel, bloemetje) (zelf omschrijven)</t>
  </si>
  <si>
    <t>Kosten Evenement 8 (bv BBQ, kerst- eindejaarsborrel, bloemetje) (zelf omschrijven)</t>
  </si>
  <si>
    <t>Kosten Evenement 9 (bv BBQ, kerst- eindejaarsborrel, bloemetje) (zelf omschrijven)</t>
  </si>
  <si>
    <t>Kosten Evenement 10 (bv BBQ, kerst- eindejaarsborrel, bloemetje) (zelf omschrijven)</t>
  </si>
  <si>
    <t>Kosten Cursus / Training / Opleiding 1 (zelf omschrijven)</t>
  </si>
  <si>
    <t>Kosten Cursus / Training / Opleiding 2 (zelf omschrijven)</t>
  </si>
  <si>
    <t>Kosten Cursus / Training / Opleiding 3 (zelf omschrijven)</t>
  </si>
  <si>
    <t>Kosten Cursus / Training / Opleiding 4 (zelf omschrijven)</t>
  </si>
  <si>
    <t>Kosten Evenement 1 (bv BBQ, kerst- eindejaarsborrel, bloemetje) (zelf omschrijven)</t>
  </si>
  <si>
    <t>Kosten Evenement 3 (bv BBQ, kerst- eindejaarsborrel, bloemetje) (zelf omschrijven)</t>
  </si>
  <si>
    <t>Kosten Evenement 4 (bv BBQ, kerst- eindejaarsborrel, bloemetje) (zelf omschrijven)</t>
  </si>
  <si>
    <t>Kosten Evenement 5 (bv BBQ, kerst- eindejaarsborrel, bloemetje) (zelf omschrijven)</t>
  </si>
  <si>
    <t>Wat wilt u bereiken (effect)?</t>
  </si>
  <si>
    <t>Wie wilt u bereiken (doelgroep)?</t>
  </si>
  <si>
    <t>ONDERBOUWINGFORMULIER VERSTERKEN SOCIALE BASIS VOOR VRIJWILLIGERS</t>
  </si>
  <si>
    <t>Wat gaat u doen (cursus/opleiding/training)?</t>
  </si>
  <si>
    <t>Wie nemen deel (doelgroep)?</t>
  </si>
  <si>
    <t>Aantal vrijwilgers</t>
  </si>
  <si>
    <t xml:space="preserve">Fequentie </t>
  </si>
  <si>
    <t>Alleen vakjes met deze kleur kunnen ingevuld worden.</t>
  </si>
  <si>
    <t>Eigen Vermogen: Deze alleen invullen als het eigen vermogen word bepaald door middel van het opstellen van een balans. Is er geen balans opgemaakt dan gelden de liquide middelen.</t>
  </si>
  <si>
    <t>Beschrijving van aanpak en in welk jaar wordt de uitgave verwacht.</t>
  </si>
  <si>
    <t>Heeft uw organisatie betalende leden/deelnemers in de zin van contributie en/of vaste bijdrage? (beantwoording in het rode vakje hiernaast is verplicht)</t>
  </si>
  <si>
    <t>Contributies / vaste bijdrage deelnemers</t>
  </si>
  <si>
    <t>Contributiekosten / lidmaatschapskosten</t>
  </si>
  <si>
    <t>Inkoop Horeca-omzet</t>
  </si>
  <si>
    <t>Hier kunt u eventueel een aanvullende toelichting geven op de aanvraag.</t>
  </si>
  <si>
    <t>Stichting, Verenigings- of organisatiekapitaal</t>
  </si>
  <si>
    <t>Welk boekjaar betreft de begroting van heet eerste jaar?</t>
  </si>
  <si>
    <t>Horeca-omzet (bar etc.) - Bruto omzet; inkoop van horeca-omzet onder de kosten opnemen</t>
  </si>
  <si>
    <t>EIGEN VERMOGEN</t>
  </si>
  <si>
    <t>Heeft uw organisatie een betaalde vrijwilligerscoördinator in dienst voor het aansturen van de vrijwilligers? (beantwoorden in het rode vakje hiernaast is verplicht)</t>
  </si>
  <si>
    <t>Onder een betaalde coördinator wordt verstaan een betaalde medewerker die vrijwilligers dan wel de activiteiten waarvoor subsidie wordt gevraagd coördineert.</t>
  </si>
  <si>
    <t>Alleen vakjes met deze kleur kunnen ingevuld worden. Vier vragen met RODE antwoordvakjes beantwoorden.</t>
  </si>
  <si>
    <t>Alleen vakjes met deze kleur kunnen ingevuld worden. Twee vragen met RODE antwoordvakje beantwoorden.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</si>
</sst>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quot;€&quot;\ * #,##0_ ;_ &quot;€&quot;\ * \-#,##0_ ;_ &quot;€&quot;\ * &quot;-&quot;??_ ;_ @_ "/>
  </numFmts>
  <fonts count="16"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u/>
      <sz val="10"/>
      <color theme="1"/>
      <name val="Arial"/>
      <family val="2"/>
    </font>
    <font>
      <b/>
      <sz val="10"/>
      <color theme="0"/>
      <name val="Arial"/>
      <family val="2"/>
    </font>
    <font>
      <b/>
      <sz val="9"/>
      <color theme="1"/>
      <name val="Arial"/>
      <family val="2"/>
    </font>
    <font>
      <sz val="9"/>
      <color theme="1"/>
      <name val="Arial"/>
      <family val="2"/>
    </font>
    <font>
      <b/>
      <sz val="10"/>
      <color theme="1"/>
      <name val="Verdana"/>
      <family val="2"/>
    </font>
    <font>
      <sz val="10"/>
      <color theme="0"/>
      <name val="Verdana"/>
      <family val="2"/>
    </font>
    <font>
      <sz val="10"/>
      <color rgb="FFFF0000"/>
      <name val="Arial"/>
      <family val="2"/>
    </font>
    <font>
      <sz val="10"/>
      <color theme="0"/>
      <name val="Arial"/>
      <family val="2"/>
    </font>
    <font>
      <b/>
      <sz val="12"/>
      <color theme="0"/>
      <name val="Arial"/>
      <family val="2"/>
    </font>
    <font>
      <b/>
      <sz val="12"/>
      <color theme="1"/>
      <name val="Arial"/>
      <family val="2"/>
    </font>
    <font>
      <b/>
      <sz val="22"/>
      <color theme="1"/>
      <name val="Arial"/>
      <family val="2"/>
    </font>
    <font>
      <b/>
      <sz val="14"/>
      <color theme="1"/>
      <name val="Arial"/>
      <family val="2"/>
    </font>
  </fonts>
  <fills count="8">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rgb="FFFFCC99"/>
        <bgColor indexed="64"/>
      </patternFill>
    </fill>
    <fill>
      <patternFill patternType="solid">
        <fgColor rgb="FFE32527"/>
        <bgColor indexed="64"/>
      </patternFill>
    </fill>
    <fill>
      <patternFill patternType="solid">
        <fgColor rgb="FFFFFF00"/>
        <bgColor indexed="64"/>
      </patternFill>
    </fill>
    <fill>
      <patternFill patternType="solid">
        <fgColor theme="4" tint="-0.249977111117893"/>
        <bgColor indexed="64"/>
      </patternFill>
    </fill>
  </fills>
  <borders count="20">
    <border>
      <left/>
      <right/>
      <top/>
      <bottom/>
      <diagonal/>
    </border>
    <border>
      <left/>
      <right/>
      <top style="thin">
        <color indexed="64"/>
      </top>
      <bottom style="double">
        <color indexed="64"/>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ashed">
        <color auto="1"/>
      </left>
      <right style="thick">
        <color auto="1"/>
      </right>
      <top style="dashed">
        <color auto="1"/>
      </top>
      <bottom style="dashed">
        <color auto="1"/>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9">
    <xf numFmtId="0" fontId="0" fillId="0" borderId="0" xfId="0"/>
    <xf numFmtId="165" fontId="2" fillId="4" borderId="0" xfId="1" applyNumberFormat="1" applyFont="1" applyFill="1" applyProtection="1">
      <protection locked="0"/>
    </xf>
    <xf numFmtId="0" fontId="0" fillId="0" borderId="0" xfId="0" applyAlignment="1" applyProtection="1">
      <alignment vertical="center"/>
      <protection hidden="1"/>
    </xf>
    <xf numFmtId="0" fontId="8" fillId="0" borderId="0" xfId="0" applyFont="1" applyProtection="1">
      <protection hidden="1"/>
    </xf>
    <xf numFmtId="0" fontId="0" fillId="0" borderId="0" xfId="0" applyAlignment="1" applyProtection="1">
      <alignment wrapText="1"/>
      <protection hidden="1"/>
    </xf>
    <xf numFmtId="0" fontId="0" fillId="0" borderId="0" xfId="0" applyProtection="1">
      <protection hidden="1"/>
    </xf>
    <xf numFmtId="0" fontId="9" fillId="0" borderId="0" xfId="0" applyFont="1" applyProtection="1">
      <protection hidden="1"/>
    </xf>
    <xf numFmtId="0" fontId="3" fillId="0" borderId="0" xfId="0" applyFont="1" applyProtection="1">
      <protection hidden="1"/>
    </xf>
    <xf numFmtId="0" fontId="11" fillId="0" borderId="0" xfId="0" applyFont="1" applyProtection="1">
      <protection hidden="1"/>
    </xf>
    <xf numFmtId="0" fontId="2" fillId="0" borderId="0" xfId="0" applyFont="1" applyAlignment="1" applyProtection="1">
      <alignment wrapText="1"/>
      <protection hidden="1"/>
    </xf>
    <xf numFmtId="0" fontId="2" fillId="0" borderId="0" xfId="0" applyFont="1" applyProtection="1">
      <protection hidden="1"/>
    </xf>
    <xf numFmtId="0" fontId="2" fillId="0" borderId="0" xfId="0" applyFont="1" applyAlignment="1" applyProtection="1">
      <alignment horizontal="center" vertical="center"/>
      <protection hidden="1"/>
    </xf>
    <xf numFmtId="0" fontId="2" fillId="4" borderId="0" xfId="0" applyFont="1" applyFill="1" applyProtection="1">
      <protection locked="0"/>
    </xf>
    <xf numFmtId="0" fontId="7" fillId="0" borderId="4" xfId="0" applyFont="1" applyBorder="1" applyAlignment="1" applyProtection="1">
      <alignment horizontal="left" vertical="center" wrapText="1" indent="2"/>
      <protection locked="0"/>
    </xf>
    <xf numFmtId="0" fontId="13" fillId="0" borderId="0" xfId="0" applyFont="1" applyAlignment="1" applyProtection="1">
      <alignment vertical="top" wrapText="1"/>
      <protection hidden="1"/>
    </xf>
    <xf numFmtId="0" fontId="2" fillId="0" borderId="0" xfId="0" applyFont="1" applyAlignment="1" applyProtection="1">
      <alignment horizontal="left" vertical="top" wrapText="1"/>
      <protection hidden="1"/>
    </xf>
    <xf numFmtId="0" fontId="14"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4" fillId="0" borderId="0" xfId="0" applyFont="1" applyProtection="1">
      <protection hidden="1"/>
    </xf>
    <xf numFmtId="9" fontId="2" fillId="0" borderId="0" xfId="2" applyFont="1" applyProtection="1">
      <protection hidden="1"/>
    </xf>
    <xf numFmtId="165" fontId="2" fillId="0" borderId="0" xfId="0" applyNumberFormat="1" applyFont="1" applyProtection="1">
      <protection hidden="1"/>
    </xf>
    <xf numFmtId="0" fontId="3" fillId="0" borderId="1" xfId="0" applyFont="1" applyBorder="1" applyProtection="1">
      <protection hidden="1"/>
    </xf>
    <xf numFmtId="165" fontId="2" fillId="0" borderId="1" xfId="1" applyNumberFormat="1" applyFont="1" applyBorder="1" applyProtection="1">
      <protection hidden="1"/>
    </xf>
    <xf numFmtId="165" fontId="2" fillId="0" borderId="0" xfId="1" applyNumberFormat="1" applyFont="1" applyBorder="1" applyProtection="1">
      <protection hidden="1"/>
    </xf>
    <xf numFmtId="9" fontId="2" fillId="0" borderId="0" xfId="2" applyFont="1" applyBorder="1" applyProtection="1">
      <protection hidden="1"/>
    </xf>
    <xf numFmtId="165" fontId="2" fillId="0" borderId="0" xfId="1" applyNumberFormat="1" applyFont="1" applyProtection="1">
      <protection hidden="1"/>
    </xf>
    <xf numFmtId="164" fontId="2" fillId="0" borderId="0" xfId="1" applyFont="1" applyProtection="1">
      <protection hidden="1"/>
    </xf>
    <xf numFmtId="165" fontId="3" fillId="0" borderId="1" xfId="0" applyNumberFormat="1" applyFont="1" applyBorder="1" applyProtection="1">
      <protection hidden="1"/>
    </xf>
    <xf numFmtId="165" fontId="5" fillId="5" borderId="1" xfId="0" applyNumberFormat="1" applyFont="1" applyFill="1" applyBorder="1" applyProtection="1">
      <protection hidden="1"/>
    </xf>
    <xf numFmtId="9" fontId="5" fillId="5" borderId="1" xfId="2" applyFont="1" applyFill="1" applyBorder="1" applyProtection="1">
      <protection hidden="1"/>
    </xf>
    <xf numFmtId="165" fontId="5" fillId="2" borderId="0" xfId="0" applyNumberFormat="1" applyFont="1" applyFill="1" applyProtection="1">
      <protection hidden="1"/>
    </xf>
    <xf numFmtId="0" fontId="2" fillId="0" borderId="0" xfId="0" applyFont="1" applyAlignment="1" applyProtection="1">
      <alignment horizontal="right" vertical="top"/>
      <protection hidden="1"/>
    </xf>
    <xf numFmtId="165" fontId="2" fillId="3" borderId="0" xfId="1" applyNumberFormat="1" applyFont="1" applyFill="1" applyProtection="1">
      <protection hidden="1"/>
    </xf>
    <xf numFmtId="0" fontId="10" fillId="0" borderId="0" xfId="0" applyFont="1" applyProtection="1">
      <protection hidden="1"/>
    </xf>
    <xf numFmtId="0" fontId="4" fillId="0" borderId="0" xfId="0" applyFont="1" applyAlignment="1" applyProtection="1">
      <alignment horizontal="left" vertical="center"/>
      <protection hidden="1"/>
    </xf>
    <xf numFmtId="0" fontId="3" fillId="0" borderId="0" xfId="0" applyFont="1" applyAlignment="1" applyProtection="1">
      <alignment horizontal="left" vertical="top" wrapText="1"/>
      <protection hidden="1"/>
    </xf>
    <xf numFmtId="0" fontId="5" fillId="5" borderId="0" xfId="0" applyFont="1" applyFill="1" applyProtection="1">
      <protection hidden="1"/>
    </xf>
    <xf numFmtId="0" fontId="2" fillId="0" borderId="0" xfId="0" applyFont="1" applyAlignment="1" applyProtection="1">
      <alignment horizontal="left" vertical="center"/>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2" fillId="3" borderId="0" xfId="0" applyFont="1" applyFill="1" applyProtection="1">
      <protection hidden="1"/>
    </xf>
    <xf numFmtId="0" fontId="12" fillId="5" borderId="13" xfId="0" applyFont="1" applyFill="1" applyBorder="1" applyAlignment="1" applyProtection="1">
      <alignment horizontal="center" vertical="center"/>
      <protection locked="0"/>
    </xf>
    <xf numFmtId="0" fontId="2" fillId="0" borderId="13" xfId="0" applyFont="1" applyBorder="1" applyProtection="1">
      <protection hidden="1"/>
    </xf>
    <xf numFmtId="0" fontId="2" fillId="0" borderId="13" xfId="0" applyFont="1" applyBorder="1" applyAlignment="1" applyProtection="1">
      <alignment horizontal="left" vertical="top" wrapText="1"/>
      <protection hidden="1"/>
    </xf>
    <xf numFmtId="0" fontId="13" fillId="0" borderId="14" xfId="0" applyFont="1" applyBorder="1" applyAlignment="1" applyProtection="1">
      <alignment vertical="top" wrapText="1"/>
      <protection hidden="1"/>
    </xf>
    <xf numFmtId="0" fontId="2" fillId="0" borderId="15" xfId="0" applyFont="1" applyBorder="1" applyProtection="1">
      <protection hidden="1"/>
    </xf>
    <xf numFmtId="0" fontId="12" fillId="5" borderId="13" xfId="0" applyFont="1" applyFill="1" applyBorder="1" applyAlignment="1" applyProtection="1">
      <alignment horizontal="center" vertical="center" wrapText="1"/>
      <protection locked="0"/>
    </xf>
    <xf numFmtId="0" fontId="13" fillId="0" borderId="13" xfId="0" applyFont="1" applyBorder="1" applyAlignment="1" applyProtection="1">
      <alignment horizontal="left" vertical="top" wrapText="1"/>
      <protection hidden="1"/>
    </xf>
    <xf numFmtId="0" fontId="4" fillId="0" borderId="0" xfId="0" applyFont="1" applyAlignment="1" applyProtection="1">
      <alignment horizontal="left" vertical="top"/>
      <protection hidden="1"/>
    </xf>
    <xf numFmtId="0" fontId="2" fillId="4" borderId="16" xfId="0" applyFont="1" applyFill="1" applyBorder="1" applyAlignment="1" applyProtection="1">
      <alignment horizontal="left" vertical="top" wrapText="1"/>
      <protection locked="0"/>
    </xf>
    <xf numFmtId="165" fontId="2" fillId="4" borderId="0" xfId="1" applyNumberFormat="1" applyFont="1" applyFill="1" applyAlignment="1" applyProtection="1">
      <alignment horizontal="left" vertical="center"/>
      <protection locked="0"/>
    </xf>
    <xf numFmtId="165" fontId="2" fillId="3" borderId="0" xfId="1" applyNumberFormat="1" applyFont="1" applyFill="1" applyAlignment="1" applyProtection="1">
      <alignment horizontal="left" vertical="center"/>
      <protection hidden="1"/>
    </xf>
    <xf numFmtId="165" fontId="2" fillId="0" borderId="1" xfId="1" applyNumberFormat="1" applyFont="1" applyBorder="1" applyAlignment="1" applyProtection="1">
      <alignment horizontal="left" vertical="center"/>
      <protection hidden="1"/>
    </xf>
    <xf numFmtId="0" fontId="2" fillId="4" borderId="0" xfId="0" applyFont="1" applyFill="1" applyAlignment="1" applyProtection="1">
      <alignment horizontal="left" vertical="center"/>
      <protection locked="0"/>
    </xf>
    <xf numFmtId="0" fontId="2" fillId="0" borderId="0" xfId="0" applyFont="1" applyAlignment="1" applyProtection="1">
      <alignment vertical="center"/>
      <protection hidden="1"/>
    </xf>
    <xf numFmtId="0" fontId="5" fillId="5" borderId="15" xfId="0" applyFont="1" applyFill="1" applyBorder="1" applyProtection="1">
      <protection locked="0"/>
    </xf>
    <xf numFmtId="0" fontId="12" fillId="7" borderId="13" xfId="0" applyFont="1" applyFill="1" applyBorder="1" applyAlignment="1" applyProtection="1">
      <alignment horizontal="center" vertical="center" wrapText="1"/>
      <protection hidden="1"/>
    </xf>
    <xf numFmtId="0" fontId="5" fillId="5" borderId="0" xfId="0" applyFont="1" applyFill="1" applyAlignment="1" applyProtection="1">
      <alignment horizontal="center" vertical="center"/>
      <protection hidden="1"/>
    </xf>
    <xf numFmtId="0" fontId="2" fillId="0" borderId="8" xfId="0" applyFont="1" applyBorder="1" applyAlignment="1" applyProtection="1">
      <alignment horizontal="center"/>
      <protection hidden="1"/>
    </xf>
    <xf numFmtId="0" fontId="2" fillId="0" borderId="0" xfId="0" applyFont="1" applyAlignment="1" applyProtection="1">
      <alignment horizontal="center"/>
      <protection hidden="1"/>
    </xf>
    <xf numFmtId="0" fontId="3" fillId="0" borderId="8"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13" fillId="4" borderId="0" xfId="0" applyFont="1" applyFill="1" applyAlignment="1" applyProtection="1">
      <alignment horizontal="center" vertical="center"/>
      <protection hidden="1"/>
    </xf>
    <xf numFmtId="0" fontId="2" fillId="4" borderId="17" xfId="0" applyFont="1" applyFill="1" applyBorder="1" applyAlignment="1" applyProtection="1">
      <alignment horizontal="left" vertical="top" wrapText="1"/>
      <protection locked="0"/>
    </xf>
    <xf numFmtId="0" fontId="2" fillId="4" borderId="18" xfId="0" applyFont="1" applyFill="1" applyBorder="1" applyAlignment="1" applyProtection="1">
      <alignment horizontal="left" vertical="top" wrapText="1"/>
      <protection locked="0"/>
    </xf>
    <xf numFmtId="0" fontId="2" fillId="4" borderId="19" xfId="0" applyFont="1" applyFill="1" applyBorder="1" applyAlignment="1" applyProtection="1">
      <alignment horizontal="left" vertical="top" wrapText="1"/>
      <protection locked="0"/>
    </xf>
    <xf numFmtId="0" fontId="5" fillId="5" borderId="0" xfId="0" applyFont="1" applyFill="1" applyAlignment="1" applyProtection="1">
      <alignment horizontal="center" vertical="center" wrapText="1"/>
      <protection hidden="1"/>
    </xf>
    <xf numFmtId="0" fontId="5" fillId="5" borderId="0" xfId="0" applyFont="1" applyFill="1" applyAlignment="1" applyProtection="1">
      <alignment horizontal="left"/>
      <protection hidden="1"/>
    </xf>
    <xf numFmtId="0" fontId="3" fillId="0" borderId="11" xfId="0" applyFont="1" applyBorder="1" applyAlignment="1" applyProtection="1">
      <alignment horizontal="left"/>
      <protection hidden="1"/>
    </xf>
    <xf numFmtId="0" fontId="12" fillId="5" borderId="0" xfId="0" applyFont="1" applyFill="1" applyAlignment="1" applyProtection="1">
      <alignment horizontal="center"/>
      <protection hidden="1"/>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6" borderId="8" xfId="0" applyFont="1" applyFill="1" applyBorder="1" applyAlignment="1" applyProtection="1">
      <alignment horizontal="left" vertical="top" wrapText="1"/>
      <protection locked="0"/>
    </xf>
    <xf numFmtId="0" fontId="2" fillId="6" borderId="0" xfId="0" applyFont="1" applyFill="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protection hidden="1"/>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2" fillId="4" borderId="11"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cellXfs>
  <cellStyles count="5">
    <cellStyle name="Procent" xfId="2" builtinId="5"/>
    <cellStyle name="Standaard" xfId="0" builtinId="0"/>
    <cellStyle name="Valuta" xfId="1" builtinId="4"/>
    <cellStyle name="Valuta 2" xfId="3" xr:uid="{338157B9-07AB-4CAB-83F3-6D9C5F301881}"/>
    <cellStyle name="Valuta 2 2" xfId="4" xr:uid="{834D88E3-6BA5-4162-9D03-0D261E648C99}"/>
  </cellStyles>
  <dxfs count="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32527"/>
      <color rgb="FF000099"/>
      <color rgb="FF66FF33"/>
      <color rgb="FFFFCC99"/>
      <color rgb="FFFF4F4F"/>
      <color rgb="FFFF5050"/>
      <color rgb="FFFF3737"/>
      <color rgb="FF000000"/>
      <color rgb="FFFF0000"/>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3.png"/><Relationship Id="rId1" Type="http://schemas.openxmlformats.org/officeDocument/2006/relationships/image" Target="../media/image6.jpe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2.jpeg"/><Relationship Id="rId4" Type="http://schemas.openxmlformats.org/officeDocument/2006/relationships/image" Target="../media/image5.sv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2.jpe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2.jpeg"/><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editAs="oneCell">
    <xdr:from>
      <xdr:col>0</xdr:col>
      <xdr:colOff>31506</xdr:colOff>
      <xdr:row>0</xdr:row>
      <xdr:rowOff>47625</xdr:rowOff>
    </xdr:from>
    <xdr:to>
      <xdr:col>1</xdr:col>
      <xdr:colOff>1965081</xdr:colOff>
      <xdr:row>3</xdr:row>
      <xdr:rowOff>125925</xdr:rowOff>
    </xdr:to>
    <xdr:pic>
      <xdr:nvPicPr>
        <xdr:cNvPr id="2" name="Picture 5">
          <a:extLst>
            <a:ext uri="{FF2B5EF4-FFF2-40B4-BE49-F238E27FC236}">
              <a16:creationId xmlns:a16="http://schemas.microsoft.com/office/drawing/2014/main" id="{34D355CF-123F-49A2-8284-A50CCE18DF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06" y="47625"/>
          <a:ext cx="2171700" cy="5926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1</xdr:col>
      <xdr:colOff>593481</xdr:colOff>
      <xdr:row>3</xdr:row>
      <xdr:rowOff>135450</xdr:rowOff>
    </xdr:to>
    <xdr:pic>
      <xdr:nvPicPr>
        <xdr:cNvPr id="2" name="Picture 5">
          <a:extLst>
            <a:ext uri="{FF2B5EF4-FFF2-40B4-BE49-F238E27FC236}">
              <a16:creationId xmlns:a16="http://schemas.microsoft.com/office/drawing/2014/main" id="{598EC9AE-D504-470C-9E13-46A412E397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47625</xdr:colOff>
      <xdr:row>8</xdr:row>
      <xdr:rowOff>38100</xdr:rowOff>
    </xdr:from>
    <xdr:to>
      <xdr:col>0</xdr:col>
      <xdr:colOff>371475</xdr:colOff>
      <xdr:row>9</xdr:row>
      <xdr:rowOff>9525</xdr:rowOff>
    </xdr:to>
    <xdr:pic>
      <xdr:nvPicPr>
        <xdr:cNvPr id="5" name="Graphic 4" descr="Informatie met effen opvulling">
          <a:extLst>
            <a:ext uri="{FF2B5EF4-FFF2-40B4-BE49-F238E27FC236}">
              <a16:creationId xmlns:a16="http://schemas.microsoft.com/office/drawing/2014/main" id="{73F9518B-FF8A-F8B5-1FAD-CEC10B4AF9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1362075"/>
          <a:ext cx="323850" cy="323850"/>
        </a:xfrm>
        <a:prstGeom prst="rect">
          <a:avLst/>
        </a:prstGeom>
      </xdr:spPr>
    </xdr:pic>
    <xdr:clientData/>
  </xdr:twoCellAnchor>
  <xdr:oneCellAnchor>
    <xdr:from>
      <xdr:col>0</xdr:col>
      <xdr:colOff>47625</xdr:colOff>
      <xdr:row>13</xdr:row>
      <xdr:rowOff>38100</xdr:rowOff>
    </xdr:from>
    <xdr:ext cx="323850" cy="323850"/>
    <xdr:pic>
      <xdr:nvPicPr>
        <xdr:cNvPr id="3" name="Graphic 2" descr="Informatie met effen opvulling">
          <a:extLst>
            <a:ext uri="{FF2B5EF4-FFF2-40B4-BE49-F238E27FC236}">
              <a16:creationId xmlns:a16="http://schemas.microsoft.com/office/drawing/2014/main" id="{6A4BB489-759D-4E77-BBED-4310A8EF85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1514475"/>
          <a:ext cx="323850" cy="323850"/>
        </a:xfrm>
        <a:prstGeom prst="rect">
          <a:avLst/>
        </a:prstGeom>
      </xdr:spPr>
    </xdr:pic>
    <xdr:clientData/>
  </xdr:oneCellAnchor>
  <xdr:oneCellAnchor>
    <xdr:from>
      <xdr:col>0</xdr:col>
      <xdr:colOff>47625</xdr:colOff>
      <xdr:row>18</xdr:row>
      <xdr:rowOff>38100</xdr:rowOff>
    </xdr:from>
    <xdr:ext cx="323850" cy="323850"/>
    <xdr:pic>
      <xdr:nvPicPr>
        <xdr:cNvPr id="7" name="Graphic 6" descr="Informatie met effen opvulling">
          <a:extLst>
            <a:ext uri="{FF2B5EF4-FFF2-40B4-BE49-F238E27FC236}">
              <a16:creationId xmlns:a16="http://schemas.microsoft.com/office/drawing/2014/main" id="{5F81248A-B556-4D58-A270-A8A3FA1EB9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3609975"/>
          <a:ext cx="323850" cy="323850"/>
        </a:xfrm>
        <a:prstGeom prst="rect">
          <a:avLst/>
        </a:prstGeom>
      </xdr:spPr>
    </xdr:pic>
    <xdr:clientData/>
  </xdr:oneCellAnchor>
  <xdr:oneCellAnchor>
    <xdr:from>
      <xdr:col>0</xdr:col>
      <xdr:colOff>47625</xdr:colOff>
      <xdr:row>29</xdr:row>
      <xdr:rowOff>38100</xdr:rowOff>
    </xdr:from>
    <xdr:ext cx="323850" cy="323850"/>
    <xdr:pic>
      <xdr:nvPicPr>
        <xdr:cNvPr id="9" name="Graphic 8" descr="Informatie met effen opvulling">
          <a:extLst>
            <a:ext uri="{FF2B5EF4-FFF2-40B4-BE49-F238E27FC236}">
              <a16:creationId xmlns:a16="http://schemas.microsoft.com/office/drawing/2014/main" id="{1A238D20-A3EC-4CB1-B781-0A6177CF1F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6429375"/>
          <a:ext cx="323850" cy="323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7D3F48FF-2109-AF05-E811-420B68F564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8335"/>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C998572C-4076-4387-8CC2-F5E7A039C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EB228A8A-6152-4251-9511-3C045533A3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CA31B16E-AC94-4C07-BF83-91FE252791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24A5A4DF-F720-4C6F-AE2A-862734252B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629CAA8D-9862-4E29-BBA9-11C8713CE0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475B93F9-D0B9-452E-BF36-59F595C902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4AADF1B8-5EA3-4BE0-BB2B-A92F0E8A7E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192D7D67-D37E-4DEC-B2D3-5124F63A3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2F3A3B84-CDBF-4297-A87D-0EBF2736B4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E8803F98-2692-4F05-BCB7-046A792108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75AC2BDB-366F-4757-A743-3423B176A4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 name="Picture 5">
          <a:extLst>
            <a:ext uri="{FF2B5EF4-FFF2-40B4-BE49-F238E27FC236}">
              <a16:creationId xmlns:a16="http://schemas.microsoft.com/office/drawing/2014/main" id="{9875939B-46BB-476C-8393-498222C000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613FF585-7DC2-4F0B-8644-A9F0BCF917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 name="Picture 5">
          <a:extLst>
            <a:ext uri="{FF2B5EF4-FFF2-40B4-BE49-F238E27FC236}">
              <a16:creationId xmlns:a16="http://schemas.microsoft.com/office/drawing/2014/main" id="{B77F8A09-B415-4690-8E58-591EB3801D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 name="Picture 5">
          <a:extLst>
            <a:ext uri="{FF2B5EF4-FFF2-40B4-BE49-F238E27FC236}">
              <a16:creationId xmlns:a16="http://schemas.microsoft.com/office/drawing/2014/main" id="{0B7FC6BB-A3B0-4E9E-8F83-1D07FC7E34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 name="Picture 5">
          <a:extLst>
            <a:ext uri="{FF2B5EF4-FFF2-40B4-BE49-F238E27FC236}">
              <a16:creationId xmlns:a16="http://schemas.microsoft.com/office/drawing/2014/main" id="{3A4DCE75-B376-4340-92F5-13880B59D7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 name="Picture 5">
          <a:extLst>
            <a:ext uri="{FF2B5EF4-FFF2-40B4-BE49-F238E27FC236}">
              <a16:creationId xmlns:a16="http://schemas.microsoft.com/office/drawing/2014/main" id="{7CA45E91-9073-46CE-8179-84E39530B7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F1DFA5F5-6DB2-4D38-9CBD-0B74244D9F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E3F3BC09-3436-40EA-ADEA-BC4490E0EC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D7301ABA-B101-419D-8AB0-74B5AEB8BF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B4ED2B05-6FC5-4E7E-B66D-F10FF2CA8B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1831A5DA-E07D-40BE-84F6-D1B33CADC0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 name="Picture 5">
          <a:extLst>
            <a:ext uri="{FF2B5EF4-FFF2-40B4-BE49-F238E27FC236}">
              <a16:creationId xmlns:a16="http://schemas.microsoft.com/office/drawing/2014/main" id="{0B8293D0-2C09-4A65-8614-7BBD86EB4C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 name="Picture 5">
          <a:extLst>
            <a:ext uri="{FF2B5EF4-FFF2-40B4-BE49-F238E27FC236}">
              <a16:creationId xmlns:a16="http://schemas.microsoft.com/office/drawing/2014/main" id="{9D642A39-5DDE-4C37-93A9-F8B27601BC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C0E7FC5F-EB22-4C6B-9911-6BD2B8540B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435993DD-275B-45AA-9D70-0EAC8DCE83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0CF20E0B-5704-4AB3-A0FA-97B07A24D4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699015CB-ED91-4D98-A288-F790F439EF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13615109-C72E-4ED3-81E4-EB756F39A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DDF74FB7-DAC8-49C0-BEC6-5ECF96E0AD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39922F4F-D6A3-4056-A3BC-A8EDBF3FA1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D1EF9C5B-1267-4200-82B9-FFE57AA671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62E85733-C986-456E-88E0-D44A6231AE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79F613E8-F5C3-402D-95D2-0AD9E4D649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707D3170-740A-428F-A9F3-FD5BE52177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E5BCB26B-D048-4BA4-8898-54A421ADF3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 name="Picture 5">
          <a:extLst>
            <a:ext uri="{FF2B5EF4-FFF2-40B4-BE49-F238E27FC236}">
              <a16:creationId xmlns:a16="http://schemas.microsoft.com/office/drawing/2014/main" id="{4D05F7A2-0918-4D7B-89A4-AEE3FBDD63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ADAD0A40-5B29-476F-898E-DF09B8105C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 name="Picture 5">
          <a:extLst>
            <a:ext uri="{FF2B5EF4-FFF2-40B4-BE49-F238E27FC236}">
              <a16:creationId xmlns:a16="http://schemas.microsoft.com/office/drawing/2014/main" id="{F4E3A33E-ED2F-4AE4-8EC1-5B9610C7D5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46AFE9B7-ED9B-4D05-8441-1A1F276FB9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 name="Picture 5">
          <a:extLst>
            <a:ext uri="{FF2B5EF4-FFF2-40B4-BE49-F238E27FC236}">
              <a16:creationId xmlns:a16="http://schemas.microsoft.com/office/drawing/2014/main" id="{DB650769-3D0B-4F7C-BC78-2BCB7163B5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4ABB407C-302D-4BEC-A5CA-00754BC9F3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 name="Picture 5">
          <a:extLst>
            <a:ext uri="{FF2B5EF4-FFF2-40B4-BE49-F238E27FC236}">
              <a16:creationId xmlns:a16="http://schemas.microsoft.com/office/drawing/2014/main" id="{2613D271-C2ED-49FC-A526-1E152EAFC0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A57DE1A1-A60F-41AA-ACEE-C3AF3CC5DD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9C6494FD-21E8-47A0-9FE0-710BA13E37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7DCC63C6-6179-4B9A-88ED-2FCFB7DDAC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AD43E796-4E87-4B3F-BE65-92B2D9BA7A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E82204C9-D200-4A2E-8085-9745F6BB4C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9A061F48-228C-443A-907C-FDFACF14B0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B622176B-2823-40F1-91F3-E4C7AF69F7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28E3B62E-60CF-4825-B5FF-B969F90F3A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36A10337-502D-40AE-955C-CCB70F8A12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1212E9C7-ADDA-4B62-9540-1B721C7A89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8F48E75D-0805-4547-9B69-056FB01354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672855DB-51FB-455B-AA17-36C2DD3EC3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ECA4B10B-5246-40FF-8680-4DBF75D4B0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40354733-28DD-42CC-A0E5-89559C7F93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5F18E09F-58FD-4CA9-ABDC-0F66F0722D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F3D1E15C-7AC2-4D79-B3AA-FE5AEB55C3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042D140F-2810-4681-A150-04BF9554A6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C8D5333B-3C59-4917-ABAA-AECD77CD88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 name="Picture 5">
          <a:extLst>
            <a:ext uri="{FF2B5EF4-FFF2-40B4-BE49-F238E27FC236}">
              <a16:creationId xmlns:a16="http://schemas.microsoft.com/office/drawing/2014/main" id="{47602F8F-957F-492A-BF61-ED6BC81ECF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64A17F05-4F1D-45A8-A9B9-514911C2AD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 name="Picture 5">
          <a:extLst>
            <a:ext uri="{FF2B5EF4-FFF2-40B4-BE49-F238E27FC236}">
              <a16:creationId xmlns:a16="http://schemas.microsoft.com/office/drawing/2014/main" id="{626D1C77-66C9-43AF-AACA-78C89D6D09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C027FD79-CAAD-4C85-AB91-C8FF581314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 name="Picture 5">
          <a:extLst>
            <a:ext uri="{FF2B5EF4-FFF2-40B4-BE49-F238E27FC236}">
              <a16:creationId xmlns:a16="http://schemas.microsoft.com/office/drawing/2014/main" id="{519B1D73-479C-4E0C-98AF-F435F1793E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3553D685-CF2F-40FB-928A-7BA9C21F85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4879615E-0C22-4048-9E60-912D3221CA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FA02A65D-9D87-4E97-A681-5C94ABE002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78A95F6F-14B1-4292-B208-0C240284DE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27FAB9A7-D294-4C0D-950F-D65601F5BC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7DE33387-1BB2-4181-A0DD-F9F674E7D0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D7423DE9-E4D9-43E6-AFEE-DEAFED4BB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54EE43D4-AA30-4249-B01E-E422A6BB87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A21A1911-A077-4830-B605-E893DFAD94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02CACB65-237D-4A02-B3ED-C4BBD5D8B2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B2C8929F-1FC8-4F87-969E-FF665595E0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1BC26F37-A460-4896-9DC4-E0F28C5D72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2C071D92-A648-4965-B1FA-2394EDAE1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81C9E0BF-0821-4975-9A5B-4B69F38414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547C6EC1-B31D-419C-B2F9-0A7BF358DA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7A6A883C-CF7D-44AE-B436-2DEA3021D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F473637C-5B4B-4EA0-835C-AF4C0342FA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94E4DDAF-6E03-4AFD-99E0-D71C1275EF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1BA32188-392B-4B0F-A6AB-D57C4B9E9F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1B54514B-EA12-4BB6-BC27-2AFFF86F51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BEB69822-0B5C-46D4-AB46-7E4C39D000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E5337B1E-21C2-47BA-945D-D431AA7949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0471C7B4-6601-430B-AE6C-E26BB3F141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F9C17075-2EE4-4FD0-8977-57E8076982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F4CFB510-CEAE-4BA7-9829-E46035070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3E169285-FB2D-4E73-89EF-038D7F3DF5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 name="Picture 5">
          <a:extLst>
            <a:ext uri="{FF2B5EF4-FFF2-40B4-BE49-F238E27FC236}">
              <a16:creationId xmlns:a16="http://schemas.microsoft.com/office/drawing/2014/main" id="{D152459B-15DB-4096-8E9F-D7F4222D33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5D5F2746-835E-4F18-AB0B-CB80AFDCCE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 name="Picture 5">
          <a:extLst>
            <a:ext uri="{FF2B5EF4-FFF2-40B4-BE49-F238E27FC236}">
              <a16:creationId xmlns:a16="http://schemas.microsoft.com/office/drawing/2014/main" id="{3EEA8183-D5E8-497D-B579-C5A6EAE81B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7E0F987B-0893-4FB4-A490-ABD21E0328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 name="Picture 5">
          <a:extLst>
            <a:ext uri="{FF2B5EF4-FFF2-40B4-BE49-F238E27FC236}">
              <a16:creationId xmlns:a16="http://schemas.microsoft.com/office/drawing/2014/main" id="{BB367B54-302D-42BF-9D01-7B0AB71284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2556EEEB-F169-4264-92FC-68BC98D77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A3E93DF3-6C48-4321-9D74-FEFA8D5270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CB7DD4A8-BFB1-4AD0-B034-D8CF5FBFDC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1E35DAAD-8878-4A17-B1EA-61226A6CB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3493B413-CD4D-4B83-BE42-7896E18E5A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355B95CF-6D8D-4A7E-B977-E273B89AC1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6DD0667C-5894-4DE0-9817-0C01C7E17C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A7E52967-44FD-4195-A2DF-2315EA408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306DF7BE-2414-4128-BCBC-E41F5F3887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C873C761-634D-4141-A314-835A909B4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7B92F7C6-A0E8-4E5C-9E5F-73F9BC1BBB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283EA5D4-1E8E-4188-83DF-39AD1A6BDB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 name="Picture 5">
          <a:extLst>
            <a:ext uri="{FF2B5EF4-FFF2-40B4-BE49-F238E27FC236}">
              <a16:creationId xmlns:a16="http://schemas.microsoft.com/office/drawing/2014/main" id="{99E3F736-C498-4BD3-A22C-D03E937AA1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47E07A57-0E05-4883-9D93-4CA5576BFC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9A875E66-99F1-4709-A557-7078911737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66C9ECF6-AF3C-4C19-86AC-8A0B3F0D8D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35574325-037E-4E73-B0AD-481A797FA2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3675D6CD-BA58-4FD7-B0FC-2CB8DD7F5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97D384A8-2070-4307-BF68-4760FAA301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BF9F7AAF-BE2A-4497-B7BC-EF5499342B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 name="Picture 5">
          <a:extLst>
            <a:ext uri="{FF2B5EF4-FFF2-40B4-BE49-F238E27FC236}">
              <a16:creationId xmlns:a16="http://schemas.microsoft.com/office/drawing/2014/main" id="{898CCA73-73E1-453E-B6A1-779E3CBFA9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72AE5767-3DEE-43B7-A572-BB77CF0664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 name="Picture 5">
          <a:extLst>
            <a:ext uri="{FF2B5EF4-FFF2-40B4-BE49-F238E27FC236}">
              <a16:creationId xmlns:a16="http://schemas.microsoft.com/office/drawing/2014/main" id="{86B62339-DFA9-4EF8-A605-B08CD16E93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842A26DE-D379-454E-A131-697E42700E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CDA94B3C-DA16-4039-B883-ADC6A2A387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F3F1A7A8-332F-46F5-9FB7-5335F12FE0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40A2A81B-0618-4DD0-ACA5-B00914FC20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D94C69C6-ABF2-483A-9395-522BF6A15D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D8C1C20F-781A-48E2-8C40-35B05E6D9A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80B3CF52-9A0D-4C1C-AE75-47344C0B9A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1FC24A16-B89E-4BB6-B879-4E74C441BB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7BDFC4D5-4C05-4064-AA29-B3AF665CD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4821E271-DF98-4B42-88A5-AC011D876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9A640A1B-9BF7-4FF6-B75F-9C266A3DCD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EBA5A18A-BC65-48CB-8D9B-27E83B6027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 name="Picture 5">
          <a:extLst>
            <a:ext uri="{FF2B5EF4-FFF2-40B4-BE49-F238E27FC236}">
              <a16:creationId xmlns:a16="http://schemas.microsoft.com/office/drawing/2014/main" id="{98672C24-EBF3-449C-968F-B90724B4C6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C97B0E79-E32C-4CB5-A729-91FC446B0F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 name="Picture 5">
          <a:extLst>
            <a:ext uri="{FF2B5EF4-FFF2-40B4-BE49-F238E27FC236}">
              <a16:creationId xmlns:a16="http://schemas.microsoft.com/office/drawing/2014/main" id="{6503C965-9CF5-4432-9F74-26D4E9F77F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8CCC9B67-9B69-4656-BC61-E4DDDEBF00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C72F398B-D7A1-44C0-AB0C-65DEBCF5A1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E2CCED7A-92D6-4B95-A9BF-09B84E40B6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3B2689E9-F6F9-42F6-94B6-4531C7D825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2239A5A6-B534-48F9-BAD8-85BEC400A5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33802213-9161-4CC9-8A24-2B4DEB60CA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44B8CE4A-12FA-4777-872B-25D7AE4DB0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DF17DB5D-2EEE-4C99-A8DF-27F251DFF8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48B10D6B-9121-4477-AA38-26FD30234B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47F3E77B-40F0-4BFC-A153-47C7ADAB5B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2CB36566-1C54-4985-A155-F59279BADD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BFCE6200-925E-48C6-BE8B-1D195480F3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AC56E1C0-ED8C-42CE-B6B2-217CB4ACC0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64FA5883-B36A-4AFF-B102-2CD65B9AFC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3147AE7E-45BD-49EE-861D-B5A5C64F02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5F6B3519-ED5B-427F-86B2-6389F14E51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B21C76E6-5FB2-4707-A3A8-AFE137DE5B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8FCFF405-32C0-4B5A-A002-9B698BFA42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92CF827C-EB67-4601-B30F-18A75813E7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F796B1E5-A7CB-4FBD-B547-0480263C16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FE5B13E3-AB88-435C-A59B-5C983C142D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A2A509DF-DB94-4CFA-B40E-F65989042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827F0DDF-E7C4-4150-853E-386CD55A00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 name="Picture 5">
          <a:extLst>
            <a:ext uri="{FF2B5EF4-FFF2-40B4-BE49-F238E27FC236}">
              <a16:creationId xmlns:a16="http://schemas.microsoft.com/office/drawing/2014/main" id="{6B0D6B57-751B-4AA2-86B7-9682B01854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83B882BF-8015-45DD-B294-F9B227A4EE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D2B58378-B5D4-4FCA-8384-DABB54973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E090D2D7-6D13-4D7E-86C8-057ECC725C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DCBFA9BA-A59C-4712-B117-FDF5F7A5EC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842B1A5D-7DD5-481E-9850-C853D19CE2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733F06B9-0295-4F2D-85D2-94E51047EB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51C0BB7B-14C5-446E-9C0E-5B63BC9DDE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8065C970-30E4-4A0D-90D0-959788C0E4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F477605B-3A66-49C6-BA9D-21603DCE82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6B045621-63DA-45A4-9C5F-1542FC7405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AC83E2A8-94CE-4092-847D-4C024D93B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DFF39E7E-D95B-4E92-9D62-C7CAADB667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44F14369-F71E-4357-AE65-08B9CB2FAA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27C34769-86C2-4386-80E2-C3B93FCFE7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8648735B-1418-40DA-B836-84BE6294AC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DF040677-BFE3-4AB8-B539-0CDFAA9435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8814521B-0494-4711-B401-1DE90B2546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B90FD06B-DC08-4422-8752-BB6401C517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21BC4EBE-26DB-428E-8768-8826EBCCA4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94591047-FB33-4833-A3EE-DC472227EE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8009260B-2C44-4F3B-B1BB-B209E80E72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EB70C9F1-A01E-471A-A312-72B9D489EA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385B09CD-F4ED-48F0-89AD-0902C2FCEC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BD49C5D2-C2A6-4060-A451-78A570C397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 name="Picture 5">
          <a:extLst>
            <a:ext uri="{FF2B5EF4-FFF2-40B4-BE49-F238E27FC236}">
              <a16:creationId xmlns:a16="http://schemas.microsoft.com/office/drawing/2014/main" id="{BDA58DA6-34BF-4705-8909-1D1FBDAEC3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3F06FF5B-2E4E-4832-9DBB-55174D5BAA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16600E9C-0541-47E9-A1EA-1BD90B5F0B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EBFF9DA6-6963-4189-9461-1FECE4269F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789C1AF7-9B2C-4761-B31F-80257A4A2A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F82E12A2-B2D7-46DD-A855-110A3EA844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62A633D3-9737-45AD-92C7-8B2C4A177A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75913D31-7068-4A3A-91B8-80CC014B65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47107AB0-CCD6-496C-855B-4D030FDB4D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738DD36B-3541-4DD7-8DE6-C1234BB051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E12DE9A9-BEEB-437C-866C-3F09A6C3E7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5A1BC264-197E-42D2-A422-A7E1C561F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99DE1529-F929-44B1-AB87-F4F8AB442E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1" name="Picture 5">
          <a:extLst>
            <a:ext uri="{FF2B5EF4-FFF2-40B4-BE49-F238E27FC236}">
              <a16:creationId xmlns:a16="http://schemas.microsoft.com/office/drawing/2014/main" id="{065268E9-BD88-416C-81F9-59877F8238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F18081FC-8A37-44D9-80D3-B7E8B52A98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3" name="Picture 5">
          <a:extLst>
            <a:ext uri="{FF2B5EF4-FFF2-40B4-BE49-F238E27FC236}">
              <a16:creationId xmlns:a16="http://schemas.microsoft.com/office/drawing/2014/main" id="{0AA49FCB-9877-4F57-9A3F-6620EC359C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CF9FB54B-1323-4C24-B3A1-6601E8DE93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5" name="Picture 5">
          <a:extLst>
            <a:ext uri="{FF2B5EF4-FFF2-40B4-BE49-F238E27FC236}">
              <a16:creationId xmlns:a16="http://schemas.microsoft.com/office/drawing/2014/main" id="{28CD2438-3780-488E-A62A-08ACC7A420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4283E9FD-6768-4395-85B6-D562CD4474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7" name="Picture 5">
          <a:extLst>
            <a:ext uri="{FF2B5EF4-FFF2-40B4-BE49-F238E27FC236}">
              <a16:creationId xmlns:a16="http://schemas.microsoft.com/office/drawing/2014/main" id="{7954C000-BD6B-4892-8BBF-CA4489D75A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EBF32B47-C154-4DB4-91CC-6136FCE96A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9" name="Picture 5">
          <a:extLst>
            <a:ext uri="{FF2B5EF4-FFF2-40B4-BE49-F238E27FC236}">
              <a16:creationId xmlns:a16="http://schemas.microsoft.com/office/drawing/2014/main" id="{9507A42B-3D4B-41DA-9FAE-D71273AA1B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34CC0D75-E944-45EA-AFBC-E29EF937C7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51AAE69A-3FBB-4A94-A022-E34215455B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A3B00CCC-00D3-49DD-9CA1-83E4FD7671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0C12BFDC-A03F-4BD8-A7BB-804973D045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ED90DDA3-0242-417B-8C5B-A80A9CEE19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9701BA3E-7144-49BB-9DAE-5678717241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94731A35-69EA-446A-8690-E852AA5A1D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8C473333-2723-45FF-BB40-5902255366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CD1B10C4-CFA3-481F-9F1D-4B66D92B9C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832C094F-FB59-4529-B32F-45E3E946A9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AD0EBFB6-C553-47F7-9FB1-074467C3EF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453008F4-2FA6-435F-8598-8EC24D7F32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931B5719-13DB-4D1A-BEB8-7B6E974A9E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4F8668BA-143B-4C34-9606-B6351B06BC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57E3AD18-E28D-4354-ADDF-19A4496CD9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0B8B0A0E-A5EE-4301-B16A-1A82A010E4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05E9614B-A3D3-43C8-870A-CAB15D91DE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25CE5E22-377F-4795-8807-26C3DDFC20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1" name="Picture 5">
          <a:extLst>
            <a:ext uri="{FF2B5EF4-FFF2-40B4-BE49-F238E27FC236}">
              <a16:creationId xmlns:a16="http://schemas.microsoft.com/office/drawing/2014/main" id="{499CE01E-C916-4D35-9616-B13CA5473E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62D975F5-5125-4F79-AAE4-9C4F686CA8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3" name="Picture 5">
          <a:extLst>
            <a:ext uri="{FF2B5EF4-FFF2-40B4-BE49-F238E27FC236}">
              <a16:creationId xmlns:a16="http://schemas.microsoft.com/office/drawing/2014/main" id="{3E86E80A-4F09-4F14-8F66-9DE7BCAE60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D32AC5E9-E453-4D1D-8543-4BB2E79B1C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5" name="Picture 5">
          <a:extLst>
            <a:ext uri="{FF2B5EF4-FFF2-40B4-BE49-F238E27FC236}">
              <a16:creationId xmlns:a16="http://schemas.microsoft.com/office/drawing/2014/main" id="{C3E719C9-F5D4-45B2-BA28-ADC659EEA0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DC830082-DDCE-4C08-A0DA-B87D8FBDF9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7" name="Picture 5">
          <a:extLst>
            <a:ext uri="{FF2B5EF4-FFF2-40B4-BE49-F238E27FC236}">
              <a16:creationId xmlns:a16="http://schemas.microsoft.com/office/drawing/2014/main" id="{E4608F59-7742-4A01-8AA4-A5EBCBAC40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A3E821E4-3955-4791-BC9F-F2F345DA52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2ECB9E91-449D-488E-BCE1-FB50D952C2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2DCFD6F7-26F5-4206-8762-6CF14319E6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5215CD5F-0593-4865-920F-7B3DB3B670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62868D8E-F64D-419C-AAC6-85054009DE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5" name="Picture 5">
          <a:extLst>
            <a:ext uri="{FF2B5EF4-FFF2-40B4-BE49-F238E27FC236}">
              <a16:creationId xmlns:a16="http://schemas.microsoft.com/office/drawing/2014/main" id="{94092814-F6DD-41B4-A739-A556F654C1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7" name="Picture 5">
          <a:extLst>
            <a:ext uri="{FF2B5EF4-FFF2-40B4-BE49-F238E27FC236}">
              <a16:creationId xmlns:a16="http://schemas.microsoft.com/office/drawing/2014/main" id="{2AA1B87A-08EA-479D-B3DC-73EE4A3251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8" name="Picture 5">
          <a:extLst>
            <a:ext uri="{FF2B5EF4-FFF2-40B4-BE49-F238E27FC236}">
              <a16:creationId xmlns:a16="http://schemas.microsoft.com/office/drawing/2014/main" id="{39461BD9-B667-48EC-BB49-737A3D50D7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9" name="Picture 5">
          <a:extLst>
            <a:ext uri="{FF2B5EF4-FFF2-40B4-BE49-F238E27FC236}">
              <a16:creationId xmlns:a16="http://schemas.microsoft.com/office/drawing/2014/main" id="{C322E2F0-7383-4FAC-B6FD-835B1E2BA7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0" name="Picture 5">
          <a:extLst>
            <a:ext uri="{FF2B5EF4-FFF2-40B4-BE49-F238E27FC236}">
              <a16:creationId xmlns:a16="http://schemas.microsoft.com/office/drawing/2014/main" id="{65424940-A694-417F-A00C-7848E5E833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1" name="Picture 5">
          <a:extLst>
            <a:ext uri="{FF2B5EF4-FFF2-40B4-BE49-F238E27FC236}">
              <a16:creationId xmlns:a16="http://schemas.microsoft.com/office/drawing/2014/main" id="{A961C58D-8BDE-4D98-A45A-59FE36E773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2" name="Picture 5">
          <a:extLst>
            <a:ext uri="{FF2B5EF4-FFF2-40B4-BE49-F238E27FC236}">
              <a16:creationId xmlns:a16="http://schemas.microsoft.com/office/drawing/2014/main" id="{99AA8D23-C02F-479C-8D98-843142844F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3" name="Picture 5">
          <a:extLst>
            <a:ext uri="{FF2B5EF4-FFF2-40B4-BE49-F238E27FC236}">
              <a16:creationId xmlns:a16="http://schemas.microsoft.com/office/drawing/2014/main" id="{B4CC8214-BF5E-482A-BC2D-12BD43DAE0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4" name="Picture 5">
          <a:extLst>
            <a:ext uri="{FF2B5EF4-FFF2-40B4-BE49-F238E27FC236}">
              <a16:creationId xmlns:a16="http://schemas.microsoft.com/office/drawing/2014/main" id="{5C8CD195-1C5E-4B79-9012-77B1FE2B4E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5" name="Picture 5">
          <a:extLst>
            <a:ext uri="{FF2B5EF4-FFF2-40B4-BE49-F238E27FC236}">
              <a16:creationId xmlns:a16="http://schemas.microsoft.com/office/drawing/2014/main" id="{31DE508E-A720-4E43-9ECE-0B5A560536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6" name="Picture 5">
          <a:extLst>
            <a:ext uri="{FF2B5EF4-FFF2-40B4-BE49-F238E27FC236}">
              <a16:creationId xmlns:a16="http://schemas.microsoft.com/office/drawing/2014/main" id="{481ADD95-3FC5-4581-916B-9B767D42F7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7" name="Picture 5">
          <a:extLst>
            <a:ext uri="{FF2B5EF4-FFF2-40B4-BE49-F238E27FC236}">
              <a16:creationId xmlns:a16="http://schemas.microsoft.com/office/drawing/2014/main" id="{0AE05666-9AF5-48C4-8DE4-1755781B09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8" name="Picture 5">
          <a:extLst>
            <a:ext uri="{FF2B5EF4-FFF2-40B4-BE49-F238E27FC236}">
              <a16:creationId xmlns:a16="http://schemas.microsoft.com/office/drawing/2014/main" id="{3C2B59A8-3DDB-49C2-84A9-BE15AF25E0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9" name="Picture 5">
          <a:extLst>
            <a:ext uri="{FF2B5EF4-FFF2-40B4-BE49-F238E27FC236}">
              <a16:creationId xmlns:a16="http://schemas.microsoft.com/office/drawing/2014/main" id="{A31B2EC4-F9A2-48DD-86F6-78B030A7B1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0" name="Picture 5">
          <a:extLst>
            <a:ext uri="{FF2B5EF4-FFF2-40B4-BE49-F238E27FC236}">
              <a16:creationId xmlns:a16="http://schemas.microsoft.com/office/drawing/2014/main" id="{398C850F-E144-4F10-B438-E30047B4C7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1" name="Picture 5">
          <a:extLst>
            <a:ext uri="{FF2B5EF4-FFF2-40B4-BE49-F238E27FC236}">
              <a16:creationId xmlns:a16="http://schemas.microsoft.com/office/drawing/2014/main" id="{BE6EBCFC-3E28-40AA-8A1E-DE776645C3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2" name="Picture 5">
          <a:extLst>
            <a:ext uri="{FF2B5EF4-FFF2-40B4-BE49-F238E27FC236}">
              <a16:creationId xmlns:a16="http://schemas.microsoft.com/office/drawing/2014/main" id="{C29631B0-E52B-4AB5-81C5-837F8D1ACA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3" name="Picture 5">
          <a:extLst>
            <a:ext uri="{FF2B5EF4-FFF2-40B4-BE49-F238E27FC236}">
              <a16:creationId xmlns:a16="http://schemas.microsoft.com/office/drawing/2014/main" id="{FF39025A-E875-45F3-A81F-A29EF0BA43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4" name="Picture 5">
          <a:extLst>
            <a:ext uri="{FF2B5EF4-FFF2-40B4-BE49-F238E27FC236}">
              <a16:creationId xmlns:a16="http://schemas.microsoft.com/office/drawing/2014/main" id="{D053903B-F8DA-4DEC-8B86-E4361A205A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5" name="Picture 5">
          <a:extLst>
            <a:ext uri="{FF2B5EF4-FFF2-40B4-BE49-F238E27FC236}">
              <a16:creationId xmlns:a16="http://schemas.microsoft.com/office/drawing/2014/main" id="{45A1DA84-C26C-4771-AC54-CE57D4F9FD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6" name="Picture 5">
          <a:extLst>
            <a:ext uri="{FF2B5EF4-FFF2-40B4-BE49-F238E27FC236}">
              <a16:creationId xmlns:a16="http://schemas.microsoft.com/office/drawing/2014/main" id="{18AFABBF-9041-4C3C-80F2-B032E06FDE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7" name="Picture 5">
          <a:extLst>
            <a:ext uri="{FF2B5EF4-FFF2-40B4-BE49-F238E27FC236}">
              <a16:creationId xmlns:a16="http://schemas.microsoft.com/office/drawing/2014/main" id="{F8A4C549-204B-4EE7-9B09-946A114CFB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8" name="Picture 5">
          <a:extLst>
            <a:ext uri="{FF2B5EF4-FFF2-40B4-BE49-F238E27FC236}">
              <a16:creationId xmlns:a16="http://schemas.microsoft.com/office/drawing/2014/main" id="{D81D51D9-1526-42E5-8DCF-73C6B3DF0C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9" name="Picture 5">
          <a:extLst>
            <a:ext uri="{FF2B5EF4-FFF2-40B4-BE49-F238E27FC236}">
              <a16:creationId xmlns:a16="http://schemas.microsoft.com/office/drawing/2014/main" id="{F50C35BC-B1AE-4B09-97AE-4B31D77CBA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1" name="Picture 5">
          <a:extLst>
            <a:ext uri="{FF2B5EF4-FFF2-40B4-BE49-F238E27FC236}">
              <a16:creationId xmlns:a16="http://schemas.microsoft.com/office/drawing/2014/main" id="{8B8AC72B-6D6B-4F1A-BF26-624927A47D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3" name="Picture 5">
          <a:extLst>
            <a:ext uri="{FF2B5EF4-FFF2-40B4-BE49-F238E27FC236}">
              <a16:creationId xmlns:a16="http://schemas.microsoft.com/office/drawing/2014/main" id="{EEA87378-CC28-4754-AB86-806AABBA12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4" name="Picture 5">
          <a:extLst>
            <a:ext uri="{FF2B5EF4-FFF2-40B4-BE49-F238E27FC236}">
              <a16:creationId xmlns:a16="http://schemas.microsoft.com/office/drawing/2014/main" id="{3DF03805-3229-4342-B14B-B333E1926E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5" name="Picture 5">
          <a:extLst>
            <a:ext uri="{FF2B5EF4-FFF2-40B4-BE49-F238E27FC236}">
              <a16:creationId xmlns:a16="http://schemas.microsoft.com/office/drawing/2014/main" id="{E28ACD6B-E84C-406E-88D5-E3889C3C9B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6" name="Picture 5">
          <a:extLst>
            <a:ext uri="{FF2B5EF4-FFF2-40B4-BE49-F238E27FC236}">
              <a16:creationId xmlns:a16="http://schemas.microsoft.com/office/drawing/2014/main" id="{7F2C27F6-EBE2-4609-A52B-E35E548380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7" name="Picture 5">
          <a:extLst>
            <a:ext uri="{FF2B5EF4-FFF2-40B4-BE49-F238E27FC236}">
              <a16:creationId xmlns:a16="http://schemas.microsoft.com/office/drawing/2014/main" id="{18E080C7-B1FA-4FFD-BDD7-78A789EB94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8" name="Picture 5">
          <a:extLst>
            <a:ext uri="{FF2B5EF4-FFF2-40B4-BE49-F238E27FC236}">
              <a16:creationId xmlns:a16="http://schemas.microsoft.com/office/drawing/2014/main" id="{1A2C3461-C3E5-47FD-B1E3-133B6B7EEB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9" name="Picture 5">
          <a:extLst>
            <a:ext uri="{FF2B5EF4-FFF2-40B4-BE49-F238E27FC236}">
              <a16:creationId xmlns:a16="http://schemas.microsoft.com/office/drawing/2014/main" id="{C0A7F659-3AE5-40F1-A415-1B2F525062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0" name="Picture 5">
          <a:extLst>
            <a:ext uri="{FF2B5EF4-FFF2-40B4-BE49-F238E27FC236}">
              <a16:creationId xmlns:a16="http://schemas.microsoft.com/office/drawing/2014/main" id="{F57E8640-9255-49FE-85E9-F510B6BC0F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1" name="Picture 5">
          <a:extLst>
            <a:ext uri="{FF2B5EF4-FFF2-40B4-BE49-F238E27FC236}">
              <a16:creationId xmlns:a16="http://schemas.microsoft.com/office/drawing/2014/main" id="{A7F8BDD0-7051-4E92-BEE8-88049A3BB8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2" name="Picture 5">
          <a:extLst>
            <a:ext uri="{FF2B5EF4-FFF2-40B4-BE49-F238E27FC236}">
              <a16:creationId xmlns:a16="http://schemas.microsoft.com/office/drawing/2014/main" id="{F65846FF-0439-4B2B-A994-BF7337907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3" name="Picture 5">
          <a:extLst>
            <a:ext uri="{FF2B5EF4-FFF2-40B4-BE49-F238E27FC236}">
              <a16:creationId xmlns:a16="http://schemas.microsoft.com/office/drawing/2014/main" id="{627D2B58-E186-4FE1-8131-ED3F1516B6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4" name="Picture 5">
          <a:extLst>
            <a:ext uri="{FF2B5EF4-FFF2-40B4-BE49-F238E27FC236}">
              <a16:creationId xmlns:a16="http://schemas.microsoft.com/office/drawing/2014/main" id="{20640C1D-A68B-4376-BC5B-4F17F71516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5" name="Picture 5">
          <a:extLst>
            <a:ext uri="{FF2B5EF4-FFF2-40B4-BE49-F238E27FC236}">
              <a16:creationId xmlns:a16="http://schemas.microsoft.com/office/drawing/2014/main" id="{6F54DDBC-1116-470D-99D9-163A8634E4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6" name="Picture 5">
          <a:extLst>
            <a:ext uri="{FF2B5EF4-FFF2-40B4-BE49-F238E27FC236}">
              <a16:creationId xmlns:a16="http://schemas.microsoft.com/office/drawing/2014/main" id="{4F46CCBA-8321-4120-81AF-527D8FB061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7" name="Picture 5">
          <a:extLst>
            <a:ext uri="{FF2B5EF4-FFF2-40B4-BE49-F238E27FC236}">
              <a16:creationId xmlns:a16="http://schemas.microsoft.com/office/drawing/2014/main" id="{5DBA513A-4B9D-4B91-AB4C-03ED3835DF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8" name="Picture 5">
          <a:extLst>
            <a:ext uri="{FF2B5EF4-FFF2-40B4-BE49-F238E27FC236}">
              <a16:creationId xmlns:a16="http://schemas.microsoft.com/office/drawing/2014/main" id="{AD7029B9-863E-48D8-B266-ACF89022CD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9" name="Picture 5">
          <a:extLst>
            <a:ext uri="{FF2B5EF4-FFF2-40B4-BE49-F238E27FC236}">
              <a16:creationId xmlns:a16="http://schemas.microsoft.com/office/drawing/2014/main" id="{59449DC0-2DAF-40DE-BD7D-0AF9CBF631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0" name="Picture 5">
          <a:extLst>
            <a:ext uri="{FF2B5EF4-FFF2-40B4-BE49-F238E27FC236}">
              <a16:creationId xmlns:a16="http://schemas.microsoft.com/office/drawing/2014/main" id="{5E43D870-7663-48A8-91F4-7757D3BBB2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1" name="Picture 5">
          <a:extLst>
            <a:ext uri="{FF2B5EF4-FFF2-40B4-BE49-F238E27FC236}">
              <a16:creationId xmlns:a16="http://schemas.microsoft.com/office/drawing/2014/main" id="{5DC64E87-91DF-47D7-BF66-84B7B5C5F0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2" name="Picture 5">
          <a:extLst>
            <a:ext uri="{FF2B5EF4-FFF2-40B4-BE49-F238E27FC236}">
              <a16:creationId xmlns:a16="http://schemas.microsoft.com/office/drawing/2014/main" id="{3807E40C-5195-4B98-AFEC-E3EF4B2D4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3" name="Picture 5">
          <a:extLst>
            <a:ext uri="{FF2B5EF4-FFF2-40B4-BE49-F238E27FC236}">
              <a16:creationId xmlns:a16="http://schemas.microsoft.com/office/drawing/2014/main" id="{10796F51-0D14-489E-AC10-C6D450ABAE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4" name="Picture 5">
          <a:extLst>
            <a:ext uri="{FF2B5EF4-FFF2-40B4-BE49-F238E27FC236}">
              <a16:creationId xmlns:a16="http://schemas.microsoft.com/office/drawing/2014/main" id="{C652B078-2377-4187-ABBF-C87D4747C0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5" name="Picture 5">
          <a:extLst>
            <a:ext uri="{FF2B5EF4-FFF2-40B4-BE49-F238E27FC236}">
              <a16:creationId xmlns:a16="http://schemas.microsoft.com/office/drawing/2014/main" id="{EE423E6A-757F-4AD6-A742-7EE297A25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7" name="Picture 5">
          <a:extLst>
            <a:ext uri="{FF2B5EF4-FFF2-40B4-BE49-F238E27FC236}">
              <a16:creationId xmlns:a16="http://schemas.microsoft.com/office/drawing/2014/main" id="{F4F55392-8470-4E29-980C-743FF83C3C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9" name="Picture 5">
          <a:extLst>
            <a:ext uri="{FF2B5EF4-FFF2-40B4-BE49-F238E27FC236}">
              <a16:creationId xmlns:a16="http://schemas.microsoft.com/office/drawing/2014/main" id="{AE73D51F-5AA9-4512-97B1-9116A9C62D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1" name="Picture 5">
          <a:extLst>
            <a:ext uri="{FF2B5EF4-FFF2-40B4-BE49-F238E27FC236}">
              <a16:creationId xmlns:a16="http://schemas.microsoft.com/office/drawing/2014/main" id="{BF42FD68-2D86-4B66-ACC5-EB089D9775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2" name="Picture 5">
          <a:extLst>
            <a:ext uri="{FF2B5EF4-FFF2-40B4-BE49-F238E27FC236}">
              <a16:creationId xmlns:a16="http://schemas.microsoft.com/office/drawing/2014/main" id="{7EC00F83-CE2E-48C7-8C0B-2DE17E5A06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3" name="Picture 5">
          <a:extLst>
            <a:ext uri="{FF2B5EF4-FFF2-40B4-BE49-F238E27FC236}">
              <a16:creationId xmlns:a16="http://schemas.microsoft.com/office/drawing/2014/main" id="{5BDF6D32-A83E-4CC0-A956-D8E34AF9C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4" name="Picture 5">
          <a:extLst>
            <a:ext uri="{FF2B5EF4-FFF2-40B4-BE49-F238E27FC236}">
              <a16:creationId xmlns:a16="http://schemas.microsoft.com/office/drawing/2014/main" id="{820BDF69-F4A4-44D5-BF8E-5F873E3E06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5" name="Picture 5">
          <a:extLst>
            <a:ext uri="{FF2B5EF4-FFF2-40B4-BE49-F238E27FC236}">
              <a16:creationId xmlns:a16="http://schemas.microsoft.com/office/drawing/2014/main" id="{40BA23C2-4BF6-4B2D-9E2E-93588C2081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6" name="Picture 5">
          <a:extLst>
            <a:ext uri="{FF2B5EF4-FFF2-40B4-BE49-F238E27FC236}">
              <a16:creationId xmlns:a16="http://schemas.microsoft.com/office/drawing/2014/main" id="{CEA31D6D-55AE-4FB6-A80A-E1AD85E7D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7" name="Picture 5">
          <a:extLst>
            <a:ext uri="{FF2B5EF4-FFF2-40B4-BE49-F238E27FC236}">
              <a16:creationId xmlns:a16="http://schemas.microsoft.com/office/drawing/2014/main" id="{41072ECD-E66E-442B-9141-267FDF7837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8" name="Picture 5">
          <a:extLst>
            <a:ext uri="{FF2B5EF4-FFF2-40B4-BE49-F238E27FC236}">
              <a16:creationId xmlns:a16="http://schemas.microsoft.com/office/drawing/2014/main" id="{79FB94A4-7FF2-4F1D-8476-C691DE9747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9" name="Picture 5">
          <a:extLst>
            <a:ext uri="{FF2B5EF4-FFF2-40B4-BE49-F238E27FC236}">
              <a16:creationId xmlns:a16="http://schemas.microsoft.com/office/drawing/2014/main" id="{C8897178-7A79-4AAC-8468-BFA995B173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0" name="Picture 5">
          <a:extLst>
            <a:ext uri="{FF2B5EF4-FFF2-40B4-BE49-F238E27FC236}">
              <a16:creationId xmlns:a16="http://schemas.microsoft.com/office/drawing/2014/main" id="{10E345A4-DD02-451D-8A8E-568D71376F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1" name="Picture 5">
          <a:extLst>
            <a:ext uri="{FF2B5EF4-FFF2-40B4-BE49-F238E27FC236}">
              <a16:creationId xmlns:a16="http://schemas.microsoft.com/office/drawing/2014/main" id="{0753F76A-4D10-462F-9F54-0953FEAD0B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2" name="Picture 5">
          <a:extLst>
            <a:ext uri="{FF2B5EF4-FFF2-40B4-BE49-F238E27FC236}">
              <a16:creationId xmlns:a16="http://schemas.microsoft.com/office/drawing/2014/main" id="{95CB48FB-0058-4A16-8433-F2CD6C8053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3" name="Picture 5">
          <a:extLst>
            <a:ext uri="{FF2B5EF4-FFF2-40B4-BE49-F238E27FC236}">
              <a16:creationId xmlns:a16="http://schemas.microsoft.com/office/drawing/2014/main" id="{A456FDDD-15D8-43E3-868E-682D27467F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4" name="Picture 5">
          <a:extLst>
            <a:ext uri="{FF2B5EF4-FFF2-40B4-BE49-F238E27FC236}">
              <a16:creationId xmlns:a16="http://schemas.microsoft.com/office/drawing/2014/main" id="{FC2674DD-5859-4524-9A1D-A81A11DF6E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5" name="Picture 5">
          <a:extLst>
            <a:ext uri="{FF2B5EF4-FFF2-40B4-BE49-F238E27FC236}">
              <a16:creationId xmlns:a16="http://schemas.microsoft.com/office/drawing/2014/main" id="{D95C32EA-4E7F-4483-AF7B-D2399D9114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6" name="Picture 5">
          <a:extLst>
            <a:ext uri="{FF2B5EF4-FFF2-40B4-BE49-F238E27FC236}">
              <a16:creationId xmlns:a16="http://schemas.microsoft.com/office/drawing/2014/main" id="{2B08A941-C06E-46A2-9CFE-22C52FDA1D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7" name="Picture 5">
          <a:extLst>
            <a:ext uri="{FF2B5EF4-FFF2-40B4-BE49-F238E27FC236}">
              <a16:creationId xmlns:a16="http://schemas.microsoft.com/office/drawing/2014/main" id="{C7E57735-367D-4D67-AA66-AA41B87669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8" name="Picture 5">
          <a:extLst>
            <a:ext uri="{FF2B5EF4-FFF2-40B4-BE49-F238E27FC236}">
              <a16:creationId xmlns:a16="http://schemas.microsoft.com/office/drawing/2014/main" id="{29D86F31-78D5-4EC2-9692-A0190AB3DF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9" name="Picture 5">
          <a:extLst>
            <a:ext uri="{FF2B5EF4-FFF2-40B4-BE49-F238E27FC236}">
              <a16:creationId xmlns:a16="http://schemas.microsoft.com/office/drawing/2014/main" id="{6A65192E-B00D-4DC3-8CCC-EC0067A69C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0" name="Picture 5">
          <a:extLst>
            <a:ext uri="{FF2B5EF4-FFF2-40B4-BE49-F238E27FC236}">
              <a16:creationId xmlns:a16="http://schemas.microsoft.com/office/drawing/2014/main" id="{42A6B764-3442-46C5-A260-C3E84A5C1E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1" name="Picture 5">
          <a:extLst>
            <a:ext uri="{FF2B5EF4-FFF2-40B4-BE49-F238E27FC236}">
              <a16:creationId xmlns:a16="http://schemas.microsoft.com/office/drawing/2014/main" id="{27738DA3-6C37-44EE-B13B-FF91519E17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2" name="Picture 5">
          <a:extLst>
            <a:ext uri="{FF2B5EF4-FFF2-40B4-BE49-F238E27FC236}">
              <a16:creationId xmlns:a16="http://schemas.microsoft.com/office/drawing/2014/main" id="{437D6505-025F-4927-8A17-9664A09B1D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3" name="Picture 5">
          <a:extLst>
            <a:ext uri="{FF2B5EF4-FFF2-40B4-BE49-F238E27FC236}">
              <a16:creationId xmlns:a16="http://schemas.microsoft.com/office/drawing/2014/main" id="{0BBD74E9-E149-446C-9BAF-0DF3571020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5" name="Picture 5">
          <a:extLst>
            <a:ext uri="{FF2B5EF4-FFF2-40B4-BE49-F238E27FC236}">
              <a16:creationId xmlns:a16="http://schemas.microsoft.com/office/drawing/2014/main" id="{01FF7877-FBDF-4FAE-925A-0E09DC3ECC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7" name="Picture 5">
          <a:extLst>
            <a:ext uri="{FF2B5EF4-FFF2-40B4-BE49-F238E27FC236}">
              <a16:creationId xmlns:a16="http://schemas.microsoft.com/office/drawing/2014/main" id="{26B0D2E6-6247-4571-B2BB-F91A5CE194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8" name="Picture 5">
          <a:extLst>
            <a:ext uri="{FF2B5EF4-FFF2-40B4-BE49-F238E27FC236}">
              <a16:creationId xmlns:a16="http://schemas.microsoft.com/office/drawing/2014/main" id="{2E7BDE0C-A9C1-4554-BC4A-616E76ED3A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9" name="Picture 5">
          <a:extLst>
            <a:ext uri="{FF2B5EF4-FFF2-40B4-BE49-F238E27FC236}">
              <a16:creationId xmlns:a16="http://schemas.microsoft.com/office/drawing/2014/main" id="{7D8ADF03-361C-41FE-8BEA-F1677512B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0" name="Picture 5">
          <a:extLst>
            <a:ext uri="{FF2B5EF4-FFF2-40B4-BE49-F238E27FC236}">
              <a16:creationId xmlns:a16="http://schemas.microsoft.com/office/drawing/2014/main" id="{2BDDE297-197F-43D3-941F-D79054F6B3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1" name="Picture 5">
          <a:extLst>
            <a:ext uri="{FF2B5EF4-FFF2-40B4-BE49-F238E27FC236}">
              <a16:creationId xmlns:a16="http://schemas.microsoft.com/office/drawing/2014/main" id="{E6D913F4-1337-43C6-8617-DEE8F3E187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2" name="Picture 5">
          <a:extLst>
            <a:ext uri="{FF2B5EF4-FFF2-40B4-BE49-F238E27FC236}">
              <a16:creationId xmlns:a16="http://schemas.microsoft.com/office/drawing/2014/main" id="{E13029C1-4B88-44A1-B839-0B67CE3DE8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3" name="Picture 5">
          <a:extLst>
            <a:ext uri="{FF2B5EF4-FFF2-40B4-BE49-F238E27FC236}">
              <a16:creationId xmlns:a16="http://schemas.microsoft.com/office/drawing/2014/main" id="{B051A268-EA10-4937-99A2-32C609FFD1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4" name="Picture 5">
          <a:extLst>
            <a:ext uri="{FF2B5EF4-FFF2-40B4-BE49-F238E27FC236}">
              <a16:creationId xmlns:a16="http://schemas.microsoft.com/office/drawing/2014/main" id="{E29CB4C5-D1E7-4DB3-AA78-A8DA600D47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5" name="Picture 5">
          <a:extLst>
            <a:ext uri="{FF2B5EF4-FFF2-40B4-BE49-F238E27FC236}">
              <a16:creationId xmlns:a16="http://schemas.microsoft.com/office/drawing/2014/main" id="{7A1A58FF-B7EB-4465-ABFA-7EFE20A786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6" name="Picture 5">
          <a:extLst>
            <a:ext uri="{FF2B5EF4-FFF2-40B4-BE49-F238E27FC236}">
              <a16:creationId xmlns:a16="http://schemas.microsoft.com/office/drawing/2014/main" id="{6DECAF65-6E02-4F82-8B40-E8A53A109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7" name="Picture 5">
          <a:extLst>
            <a:ext uri="{FF2B5EF4-FFF2-40B4-BE49-F238E27FC236}">
              <a16:creationId xmlns:a16="http://schemas.microsoft.com/office/drawing/2014/main" id="{41FD6D8F-CD2C-4852-AB19-F1F74A5D0F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8" name="Picture 5">
          <a:extLst>
            <a:ext uri="{FF2B5EF4-FFF2-40B4-BE49-F238E27FC236}">
              <a16:creationId xmlns:a16="http://schemas.microsoft.com/office/drawing/2014/main" id="{EEA3A765-EDA3-4218-B251-EE260F88D2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0" name="Picture 5">
          <a:extLst>
            <a:ext uri="{FF2B5EF4-FFF2-40B4-BE49-F238E27FC236}">
              <a16:creationId xmlns:a16="http://schemas.microsoft.com/office/drawing/2014/main" id="{D9831E3A-CD3C-4F9F-BB6F-9E64716C4B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2" name="Picture 5">
          <a:extLst>
            <a:ext uri="{FF2B5EF4-FFF2-40B4-BE49-F238E27FC236}">
              <a16:creationId xmlns:a16="http://schemas.microsoft.com/office/drawing/2014/main" id="{84BAE44F-3673-4EE1-BA37-502AB97827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4" name="Picture 5">
          <a:extLst>
            <a:ext uri="{FF2B5EF4-FFF2-40B4-BE49-F238E27FC236}">
              <a16:creationId xmlns:a16="http://schemas.microsoft.com/office/drawing/2014/main" id="{543E7A2B-1CA3-4F2C-8D89-49809406E4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6" name="Picture 5">
          <a:extLst>
            <a:ext uri="{FF2B5EF4-FFF2-40B4-BE49-F238E27FC236}">
              <a16:creationId xmlns:a16="http://schemas.microsoft.com/office/drawing/2014/main" id="{A6BBEBFB-B405-4741-B4F6-D6318B084F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7" name="Picture 5">
          <a:extLst>
            <a:ext uri="{FF2B5EF4-FFF2-40B4-BE49-F238E27FC236}">
              <a16:creationId xmlns:a16="http://schemas.microsoft.com/office/drawing/2014/main" id="{0D3C8820-6E7E-4C75-A3FF-9CA18202FF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8" name="Picture 5">
          <a:extLst>
            <a:ext uri="{FF2B5EF4-FFF2-40B4-BE49-F238E27FC236}">
              <a16:creationId xmlns:a16="http://schemas.microsoft.com/office/drawing/2014/main" id="{7FD9A464-D87F-4F81-8B7F-17573551CA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9" name="Picture 5">
          <a:extLst>
            <a:ext uri="{FF2B5EF4-FFF2-40B4-BE49-F238E27FC236}">
              <a16:creationId xmlns:a16="http://schemas.microsoft.com/office/drawing/2014/main" id="{29D36EA2-C9D9-41BA-BE34-B21564589E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0" name="Picture 5">
          <a:extLst>
            <a:ext uri="{FF2B5EF4-FFF2-40B4-BE49-F238E27FC236}">
              <a16:creationId xmlns:a16="http://schemas.microsoft.com/office/drawing/2014/main" id="{C14F426B-1C39-47F9-873E-2351871F45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1" name="Picture 5">
          <a:extLst>
            <a:ext uri="{FF2B5EF4-FFF2-40B4-BE49-F238E27FC236}">
              <a16:creationId xmlns:a16="http://schemas.microsoft.com/office/drawing/2014/main" id="{AF4AADA9-4B36-44CC-9009-B380C7D4B9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2" name="Picture 5">
          <a:extLst>
            <a:ext uri="{FF2B5EF4-FFF2-40B4-BE49-F238E27FC236}">
              <a16:creationId xmlns:a16="http://schemas.microsoft.com/office/drawing/2014/main" id="{C0C12483-0DCA-4D85-83CB-186D3CE331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3" name="Picture 5">
          <a:extLst>
            <a:ext uri="{FF2B5EF4-FFF2-40B4-BE49-F238E27FC236}">
              <a16:creationId xmlns:a16="http://schemas.microsoft.com/office/drawing/2014/main" id="{BA4935AE-CC34-4DA6-8D2C-1459B3F726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4" name="Picture 5">
          <a:extLst>
            <a:ext uri="{FF2B5EF4-FFF2-40B4-BE49-F238E27FC236}">
              <a16:creationId xmlns:a16="http://schemas.microsoft.com/office/drawing/2014/main" id="{EFFACBE1-5DC4-4BFC-A13D-C24EE7EFAE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5" name="Picture 5">
          <a:extLst>
            <a:ext uri="{FF2B5EF4-FFF2-40B4-BE49-F238E27FC236}">
              <a16:creationId xmlns:a16="http://schemas.microsoft.com/office/drawing/2014/main" id="{DB743EB0-3331-4830-9576-25E54D941A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6" name="Picture 5">
          <a:extLst>
            <a:ext uri="{FF2B5EF4-FFF2-40B4-BE49-F238E27FC236}">
              <a16:creationId xmlns:a16="http://schemas.microsoft.com/office/drawing/2014/main" id="{ACF8EC28-2188-4108-89A4-3643345E58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7" name="Picture 5">
          <a:extLst>
            <a:ext uri="{FF2B5EF4-FFF2-40B4-BE49-F238E27FC236}">
              <a16:creationId xmlns:a16="http://schemas.microsoft.com/office/drawing/2014/main" id="{9BEA1417-4985-4839-86F2-ECB9A11CC8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8" name="Picture 5">
          <a:extLst>
            <a:ext uri="{FF2B5EF4-FFF2-40B4-BE49-F238E27FC236}">
              <a16:creationId xmlns:a16="http://schemas.microsoft.com/office/drawing/2014/main" id="{EA234AFF-565E-48E0-8790-FCF232B52A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9" name="Picture 5">
          <a:extLst>
            <a:ext uri="{FF2B5EF4-FFF2-40B4-BE49-F238E27FC236}">
              <a16:creationId xmlns:a16="http://schemas.microsoft.com/office/drawing/2014/main" id="{619A5E89-E21A-42F8-844B-2184307594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0" name="Picture 5">
          <a:extLst>
            <a:ext uri="{FF2B5EF4-FFF2-40B4-BE49-F238E27FC236}">
              <a16:creationId xmlns:a16="http://schemas.microsoft.com/office/drawing/2014/main" id="{67EE1BF8-86DB-4411-9FCE-65FE687357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1" name="Picture 5">
          <a:extLst>
            <a:ext uri="{FF2B5EF4-FFF2-40B4-BE49-F238E27FC236}">
              <a16:creationId xmlns:a16="http://schemas.microsoft.com/office/drawing/2014/main" id="{1200ED0C-A244-42B9-AB17-71D0D0590F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2" name="Picture 5">
          <a:extLst>
            <a:ext uri="{FF2B5EF4-FFF2-40B4-BE49-F238E27FC236}">
              <a16:creationId xmlns:a16="http://schemas.microsoft.com/office/drawing/2014/main" id="{5E28F2FB-5EDF-418D-881B-31770DC0A7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3" name="Picture 5">
          <a:extLst>
            <a:ext uri="{FF2B5EF4-FFF2-40B4-BE49-F238E27FC236}">
              <a16:creationId xmlns:a16="http://schemas.microsoft.com/office/drawing/2014/main" id="{77A8FA17-D2A6-49E5-A080-4B595D6993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4" name="Picture 5">
          <a:extLst>
            <a:ext uri="{FF2B5EF4-FFF2-40B4-BE49-F238E27FC236}">
              <a16:creationId xmlns:a16="http://schemas.microsoft.com/office/drawing/2014/main" id="{AAC6163D-8736-42D4-9A66-D83753E1C5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5" name="Picture 5">
          <a:extLst>
            <a:ext uri="{FF2B5EF4-FFF2-40B4-BE49-F238E27FC236}">
              <a16:creationId xmlns:a16="http://schemas.microsoft.com/office/drawing/2014/main" id="{DAB1DCAD-BAC0-454F-B035-BC530F821C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6" name="Picture 5">
          <a:extLst>
            <a:ext uri="{FF2B5EF4-FFF2-40B4-BE49-F238E27FC236}">
              <a16:creationId xmlns:a16="http://schemas.microsoft.com/office/drawing/2014/main" id="{D7E1EE66-CCAA-4A52-8C01-55CD3C80E6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7" name="Picture 5">
          <a:extLst>
            <a:ext uri="{FF2B5EF4-FFF2-40B4-BE49-F238E27FC236}">
              <a16:creationId xmlns:a16="http://schemas.microsoft.com/office/drawing/2014/main" id="{CF0E9BF6-AE45-4146-885B-E2FBA53229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8" name="Picture 5">
          <a:extLst>
            <a:ext uri="{FF2B5EF4-FFF2-40B4-BE49-F238E27FC236}">
              <a16:creationId xmlns:a16="http://schemas.microsoft.com/office/drawing/2014/main" id="{8A758863-E03B-4CA0-8AF8-F57EF22FD8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717550</xdr:colOff>
      <xdr:row>6</xdr:row>
      <xdr:rowOff>157691</xdr:rowOff>
    </xdr:from>
    <xdr:to>
      <xdr:col>7</xdr:col>
      <xdr:colOff>6350</xdr:colOff>
      <xdr:row>7</xdr:row>
      <xdr:rowOff>312208</xdr:rowOff>
    </xdr:to>
    <xdr:pic>
      <xdr:nvPicPr>
        <xdr:cNvPr id="389" name="Graphic 388" descr="Informatie met effen opvulling">
          <a:extLst>
            <a:ext uri="{FF2B5EF4-FFF2-40B4-BE49-F238E27FC236}">
              <a16:creationId xmlns:a16="http://schemas.microsoft.com/office/drawing/2014/main" id="{0E394790-7D4A-4B59-A041-DD64BA2D80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94975" y="1357841"/>
          <a:ext cx="317500" cy="325967"/>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0" name="Picture 5">
          <a:extLst>
            <a:ext uri="{FF2B5EF4-FFF2-40B4-BE49-F238E27FC236}">
              <a16:creationId xmlns:a16="http://schemas.microsoft.com/office/drawing/2014/main" id="{F6F6815F-7468-4021-B30D-83653FF732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2" name="Picture 5">
          <a:extLst>
            <a:ext uri="{FF2B5EF4-FFF2-40B4-BE49-F238E27FC236}">
              <a16:creationId xmlns:a16="http://schemas.microsoft.com/office/drawing/2014/main" id="{5ECBBA24-F144-467B-B3AB-9D06F03410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4" name="Picture 5">
          <a:extLst>
            <a:ext uri="{FF2B5EF4-FFF2-40B4-BE49-F238E27FC236}">
              <a16:creationId xmlns:a16="http://schemas.microsoft.com/office/drawing/2014/main" id="{C797DAD4-8906-4E43-B64D-448A9A4543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5" name="Picture 5">
          <a:extLst>
            <a:ext uri="{FF2B5EF4-FFF2-40B4-BE49-F238E27FC236}">
              <a16:creationId xmlns:a16="http://schemas.microsoft.com/office/drawing/2014/main" id="{38603452-0AC1-4DCD-9573-0207979036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6" name="Picture 5">
          <a:extLst>
            <a:ext uri="{FF2B5EF4-FFF2-40B4-BE49-F238E27FC236}">
              <a16:creationId xmlns:a16="http://schemas.microsoft.com/office/drawing/2014/main" id="{D317531B-80C7-4DE4-805C-A82B41DE4F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7" name="Picture 5">
          <a:extLst>
            <a:ext uri="{FF2B5EF4-FFF2-40B4-BE49-F238E27FC236}">
              <a16:creationId xmlns:a16="http://schemas.microsoft.com/office/drawing/2014/main" id="{3D799417-977C-4E26-A361-AA795862AD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8" name="Picture 5">
          <a:extLst>
            <a:ext uri="{FF2B5EF4-FFF2-40B4-BE49-F238E27FC236}">
              <a16:creationId xmlns:a16="http://schemas.microsoft.com/office/drawing/2014/main" id="{9F643F2F-2CF8-442C-ACD0-400B39345E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9" name="Picture 5">
          <a:extLst>
            <a:ext uri="{FF2B5EF4-FFF2-40B4-BE49-F238E27FC236}">
              <a16:creationId xmlns:a16="http://schemas.microsoft.com/office/drawing/2014/main" id="{23D65B01-D55B-47E3-85EC-4CBA15B281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0" name="Picture 5">
          <a:extLst>
            <a:ext uri="{FF2B5EF4-FFF2-40B4-BE49-F238E27FC236}">
              <a16:creationId xmlns:a16="http://schemas.microsoft.com/office/drawing/2014/main" id="{2127258C-A67B-4751-BA67-E569BE5925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1" name="Picture 5">
          <a:extLst>
            <a:ext uri="{FF2B5EF4-FFF2-40B4-BE49-F238E27FC236}">
              <a16:creationId xmlns:a16="http://schemas.microsoft.com/office/drawing/2014/main" id="{F7A1C9E9-55E4-42D8-A9C6-7ECC715979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2" name="Picture 5">
          <a:extLst>
            <a:ext uri="{FF2B5EF4-FFF2-40B4-BE49-F238E27FC236}">
              <a16:creationId xmlns:a16="http://schemas.microsoft.com/office/drawing/2014/main" id="{DBE835D7-9C37-4BFC-939E-903943C05F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3" name="Picture 5">
          <a:extLst>
            <a:ext uri="{FF2B5EF4-FFF2-40B4-BE49-F238E27FC236}">
              <a16:creationId xmlns:a16="http://schemas.microsoft.com/office/drawing/2014/main" id="{C79BE4C3-AEE7-406E-929B-795384CB02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4" name="Picture 5">
          <a:extLst>
            <a:ext uri="{FF2B5EF4-FFF2-40B4-BE49-F238E27FC236}">
              <a16:creationId xmlns:a16="http://schemas.microsoft.com/office/drawing/2014/main" id="{48CE74E5-25D3-4BFA-A636-EB9388B26E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5" name="Picture 5">
          <a:extLst>
            <a:ext uri="{FF2B5EF4-FFF2-40B4-BE49-F238E27FC236}">
              <a16:creationId xmlns:a16="http://schemas.microsoft.com/office/drawing/2014/main" id="{D82A1319-FC5F-4376-8B9C-22BD6C5442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6" name="Picture 5">
          <a:extLst>
            <a:ext uri="{FF2B5EF4-FFF2-40B4-BE49-F238E27FC236}">
              <a16:creationId xmlns:a16="http://schemas.microsoft.com/office/drawing/2014/main" id="{5B86F678-2A7A-4CB6-B88E-011C19B337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7" name="Picture 5">
          <a:extLst>
            <a:ext uri="{FF2B5EF4-FFF2-40B4-BE49-F238E27FC236}">
              <a16:creationId xmlns:a16="http://schemas.microsoft.com/office/drawing/2014/main" id="{5E19327D-1ADF-401F-8783-5390B0196C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8" name="Picture 5">
          <a:extLst>
            <a:ext uri="{FF2B5EF4-FFF2-40B4-BE49-F238E27FC236}">
              <a16:creationId xmlns:a16="http://schemas.microsoft.com/office/drawing/2014/main" id="{1B1ECF15-C1AC-4975-896A-E6B57F0CAE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9" name="Picture 5">
          <a:extLst>
            <a:ext uri="{FF2B5EF4-FFF2-40B4-BE49-F238E27FC236}">
              <a16:creationId xmlns:a16="http://schemas.microsoft.com/office/drawing/2014/main" id="{D88D161B-F03B-4360-BDC8-BDBC817311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0" name="Picture 5">
          <a:extLst>
            <a:ext uri="{FF2B5EF4-FFF2-40B4-BE49-F238E27FC236}">
              <a16:creationId xmlns:a16="http://schemas.microsoft.com/office/drawing/2014/main" id="{64F31AC3-2375-4173-965B-8BEC031D6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1" name="Picture 5">
          <a:extLst>
            <a:ext uri="{FF2B5EF4-FFF2-40B4-BE49-F238E27FC236}">
              <a16:creationId xmlns:a16="http://schemas.microsoft.com/office/drawing/2014/main" id="{B4F15D06-5219-41C6-A7CF-A1FFD9104F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2" name="Picture 5">
          <a:extLst>
            <a:ext uri="{FF2B5EF4-FFF2-40B4-BE49-F238E27FC236}">
              <a16:creationId xmlns:a16="http://schemas.microsoft.com/office/drawing/2014/main" id="{9AF3CFA9-8E92-421F-8E08-D91C64B2AC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3" name="Picture 5">
          <a:extLst>
            <a:ext uri="{FF2B5EF4-FFF2-40B4-BE49-F238E27FC236}">
              <a16:creationId xmlns:a16="http://schemas.microsoft.com/office/drawing/2014/main" id="{9C56AE64-5588-428C-BDE2-F2BDBEBCCC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4" name="Picture 5">
          <a:extLst>
            <a:ext uri="{FF2B5EF4-FFF2-40B4-BE49-F238E27FC236}">
              <a16:creationId xmlns:a16="http://schemas.microsoft.com/office/drawing/2014/main" id="{43F682F9-7FE1-4319-81C9-9F1D152C66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5" name="Picture 5">
          <a:extLst>
            <a:ext uri="{FF2B5EF4-FFF2-40B4-BE49-F238E27FC236}">
              <a16:creationId xmlns:a16="http://schemas.microsoft.com/office/drawing/2014/main" id="{5F03D6A4-C00C-4BB5-B235-96FFA649B8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6" name="Picture 5">
          <a:extLst>
            <a:ext uri="{FF2B5EF4-FFF2-40B4-BE49-F238E27FC236}">
              <a16:creationId xmlns:a16="http://schemas.microsoft.com/office/drawing/2014/main" id="{D7E548BD-CE71-4EB9-8225-59542516C2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8" name="Picture 5">
          <a:extLst>
            <a:ext uri="{FF2B5EF4-FFF2-40B4-BE49-F238E27FC236}">
              <a16:creationId xmlns:a16="http://schemas.microsoft.com/office/drawing/2014/main" id="{494E3055-0361-4BF2-B94C-9D0AAEF16A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0" name="Picture 5">
          <a:extLst>
            <a:ext uri="{FF2B5EF4-FFF2-40B4-BE49-F238E27FC236}">
              <a16:creationId xmlns:a16="http://schemas.microsoft.com/office/drawing/2014/main" id="{A7818723-256D-4FC0-B68F-9136F7752E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1" name="Picture 5">
          <a:extLst>
            <a:ext uri="{FF2B5EF4-FFF2-40B4-BE49-F238E27FC236}">
              <a16:creationId xmlns:a16="http://schemas.microsoft.com/office/drawing/2014/main" id="{81C9B193-6237-48C2-86FD-4E3212276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2" name="Picture 5">
          <a:extLst>
            <a:ext uri="{FF2B5EF4-FFF2-40B4-BE49-F238E27FC236}">
              <a16:creationId xmlns:a16="http://schemas.microsoft.com/office/drawing/2014/main" id="{6ACD1FD4-8CEE-4AF7-847E-C307AFD44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3" name="Picture 5">
          <a:extLst>
            <a:ext uri="{FF2B5EF4-FFF2-40B4-BE49-F238E27FC236}">
              <a16:creationId xmlns:a16="http://schemas.microsoft.com/office/drawing/2014/main" id="{B2678A2E-1DC2-44B6-8004-147C66273A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4" name="Picture 5">
          <a:extLst>
            <a:ext uri="{FF2B5EF4-FFF2-40B4-BE49-F238E27FC236}">
              <a16:creationId xmlns:a16="http://schemas.microsoft.com/office/drawing/2014/main" id="{EEFC1F87-C073-45D5-A657-A0F18ABFF5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5" name="Picture 5">
          <a:extLst>
            <a:ext uri="{FF2B5EF4-FFF2-40B4-BE49-F238E27FC236}">
              <a16:creationId xmlns:a16="http://schemas.microsoft.com/office/drawing/2014/main" id="{37F5CDA9-4165-4793-8DA6-F446C8817C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6" name="Picture 5">
          <a:extLst>
            <a:ext uri="{FF2B5EF4-FFF2-40B4-BE49-F238E27FC236}">
              <a16:creationId xmlns:a16="http://schemas.microsoft.com/office/drawing/2014/main" id="{40E0A160-ECBA-4632-A58F-BFC7C1D2D8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7" name="Picture 5">
          <a:extLst>
            <a:ext uri="{FF2B5EF4-FFF2-40B4-BE49-F238E27FC236}">
              <a16:creationId xmlns:a16="http://schemas.microsoft.com/office/drawing/2014/main" id="{DF6FBAC8-9AB3-4225-BE29-1C46A1C3AF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8" name="Picture 5">
          <a:extLst>
            <a:ext uri="{FF2B5EF4-FFF2-40B4-BE49-F238E27FC236}">
              <a16:creationId xmlns:a16="http://schemas.microsoft.com/office/drawing/2014/main" id="{4F61CE03-26E3-4330-8FC8-34E34CC2D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9" name="Picture 5">
          <a:extLst>
            <a:ext uri="{FF2B5EF4-FFF2-40B4-BE49-F238E27FC236}">
              <a16:creationId xmlns:a16="http://schemas.microsoft.com/office/drawing/2014/main" id="{E8B3BF67-8390-4F64-B61B-34929A3217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0" name="Picture 5">
          <a:extLst>
            <a:ext uri="{FF2B5EF4-FFF2-40B4-BE49-F238E27FC236}">
              <a16:creationId xmlns:a16="http://schemas.microsoft.com/office/drawing/2014/main" id="{CA537B60-9617-446B-9631-E3D3AFE07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1" name="Picture 5">
          <a:extLst>
            <a:ext uri="{FF2B5EF4-FFF2-40B4-BE49-F238E27FC236}">
              <a16:creationId xmlns:a16="http://schemas.microsoft.com/office/drawing/2014/main" id="{62CE6D74-7D52-46D0-9F1F-27F959A45A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2" name="Picture 5">
          <a:extLst>
            <a:ext uri="{FF2B5EF4-FFF2-40B4-BE49-F238E27FC236}">
              <a16:creationId xmlns:a16="http://schemas.microsoft.com/office/drawing/2014/main" id="{2197D298-7584-4059-B9E3-E31476C916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3" name="Picture 5">
          <a:extLst>
            <a:ext uri="{FF2B5EF4-FFF2-40B4-BE49-F238E27FC236}">
              <a16:creationId xmlns:a16="http://schemas.microsoft.com/office/drawing/2014/main" id="{F85E3DFA-527F-4826-84BC-F365D3CECA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4" name="Picture 5">
          <a:extLst>
            <a:ext uri="{FF2B5EF4-FFF2-40B4-BE49-F238E27FC236}">
              <a16:creationId xmlns:a16="http://schemas.microsoft.com/office/drawing/2014/main" id="{BBD016DA-B91D-4885-89E5-FDBCFC7D97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5" name="Picture 5">
          <a:extLst>
            <a:ext uri="{FF2B5EF4-FFF2-40B4-BE49-F238E27FC236}">
              <a16:creationId xmlns:a16="http://schemas.microsoft.com/office/drawing/2014/main" id="{49D9890F-1417-47F2-96E7-968AB0B72D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6" name="Picture 5">
          <a:extLst>
            <a:ext uri="{FF2B5EF4-FFF2-40B4-BE49-F238E27FC236}">
              <a16:creationId xmlns:a16="http://schemas.microsoft.com/office/drawing/2014/main" id="{30DBEC70-667F-46C3-9BD0-DB600B3E77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7" name="Picture 5">
          <a:extLst>
            <a:ext uri="{FF2B5EF4-FFF2-40B4-BE49-F238E27FC236}">
              <a16:creationId xmlns:a16="http://schemas.microsoft.com/office/drawing/2014/main" id="{EAEB1921-D2D2-4183-A187-27CABB5D74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8" name="Picture 5">
          <a:extLst>
            <a:ext uri="{FF2B5EF4-FFF2-40B4-BE49-F238E27FC236}">
              <a16:creationId xmlns:a16="http://schemas.microsoft.com/office/drawing/2014/main" id="{70FADB9D-70BD-473F-AEF1-AC1D617066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9" name="Picture 5">
          <a:extLst>
            <a:ext uri="{FF2B5EF4-FFF2-40B4-BE49-F238E27FC236}">
              <a16:creationId xmlns:a16="http://schemas.microsoft.com/office/drawing/2014/main" id="{1DBC09F4-8323-4E20-A72B-63E9B0B3B3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0" name="Picture 5">
          <a:extLst>
            <a:ext uri="{FF2B5EF4-FFF2-40B4-BE49-F238E27FC236}">
              <a16:creationId xmlns:a16="http://schemas.microsoft.com/office/drawing/2014/main" id="{D2897DA7-138D-43E5-ADC3-1E83EE9EE6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1" name="Picture 5">
          <a:extLst>
            <a:ext uri="{FF2B5EF4-FFF2-40B4-BE49-F238E27FC236}">
              <a16:creationId xmlns:a16="http://schemas.microsoft.com/office/drawing/2014/main" id="{477D5F22-F7F5-4FEA-A13E-75CA469AD9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2" name="Picture 5">
          <a:extLst>
            <a:ext uri="{FF2B5EF4-FFF2-40B4-BE49-F238E27FC236}">
              <a16:creationId xmlns:a16="http://schemas.microsoft.com/office/drawing/2014/main" id="{E7515DC2-1FC7-4FA7-A199-0727D378CA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4" name="Picture 5">
          <a:extLst>
            <a:ext uri="{FF2B5EF4-FFF2-40B4-BE49-F238E27FC236}">
              <a16:creationId xmlns:a16="http://schemas.microsoft.com/office/drawing/2014/main" id="{34B99A89-1DA4-4A1A-B7C1-7E3ADFEDD9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6" name="Picture 5">
          <a:extLst>
            <a:ext uri="{FF2B5EF4-FFF2-40B4-BE49-F238E27FC236}">
              <a16:creationId xmlns:a16="http://schemas.microsoft.com/office/drawing/2014/main" id="{86F7E299-F64F-4EAA-A6FB-D1672906A9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8" name="Picture 5">
          <a:extLst>
            <a:ext uri="{FF2B5EF4-FFF2-40B4-BE49-F238E27FC236}">
              <a16:creationId xmlns:a16="http://schemas.microsoft.com/office/drawing/2014/main" id="{D99A4BA6-5BE1-45CB-A972-CEDD53BF3C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9" name="Picture 5">
          <a:extLst>
            <a:ext uri="{FF2B5EF4-FFF2-40B4-BE49-F238E27FC236}">
              <a16:creationId xmlns:a16="http://schemas.microsoft.com/office/drawing/2014/main" id="{2A73A751-ED18-4CCB-95BF-AB781AA33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0" name="Picture 5">
          <a:extLst>
            <a:ext uri="{FF2B5EF4-FFF2-40B4-BE49-F238E27FC236}">
              <a16:creationId xmlns:a16="http://schemas.microsoft.com/office/drawing/2014/main" id="{344941FF-0266-41DB-9D1C-E7B1B5C5EB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1" name="Picture 5">
          <a:extLst>
            <a:ext uri="{FF2B5EF4-FFF2-40B4-BE49-F238E27FC236}">
              <a16:creationId xmlns:a16="http://schemas.microsoft.com/office/drawing/2014/main" id="{95142343-DF10-4712-ACAA-B61DF04ACD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2" name="Picture 5">
          <a:extLst>
            <a:ext uri="{FF2B5EF4-FFF2-40B4-BE49-F238E27FC236}">
              <a16:creationId xmlns:a16="http://schemas.microsoft.com/office/drawing/2014/main" id="{DFD24CD2-1C21-4B59-8016-8E6FFD4510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3" name="Picture 5">
          <a:extLst>
            <a:ext uri="{FF2B5EF4-FFF2-40B4-BE49-F238E27FC236}">
              <a16:creationId xmlns:a16="http://schemas.microsoft.com/office/drawing/2014/main" id="{8D033C46-6E59-428B-ACB4-788AD01522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4" name="Picture 5">
          <a:extLst>
            <a:ext uri="{FF2B5EF4-FFF2-40B4-BE49-F238E27FC236}">
              <a16:creationId xmlns:a16="http://schemas.microsoft.com/office/drawing/2014/main" id="{272E25F1-A2C2-49D4-A42F-6364520099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5" name="Picture 5">
          <a:extLst>
            <a:ext uri="{FF2B5EF4-FFF2-40B4-BE49-F238E27FC236}">
              <a16:creationId xmlns:a16="http://schemas.microsoft.com/office/drawing/2014/main" id="{1FD0C7DB-7671-4723-BE1F-611995212F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6" name="Picture 5">
          <a:extLst>
            <a:ext uri="{FF2B5EF4-FFF2-40B4-BE49-F238E27FC236}">
              <a16:creationId xmlns:a16="http://schemas.microsoft.com/office/drawing/2014/main" id="{6B3E10FC-A14A-46C3-8DA7-5DC80DB86B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7" name="Picture 5">
          <a:extLst>
            <a:ext uri="{FF2B5EF4-FFF2-40B4-BE49-F238E27FC236}">
              <a16:creationId xmlns:a16="http://schemas.microsoft.com/office/drawing/2014/main" id="{61DD90FA-0A16-40C7-A370-A09FFBD484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8" name="Picture 5">
          <a:extLst>
            <a:ext uri="{FF2B5EF4-FFF2-40B4-BE49-F238E27FC236}">
              <a16:creationId xmlns:a16="http://schemas.microsoft.com/office/drawing/2014/main" id="{512D1313-08C5-4007-80CC-B1C79AE328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9" name="Picture 5">
          <a:extLst>
            <a:ext uri="{FF2B5EF4-FFF2-40B4-BE49-F238E27FC236}">
              <a16:creationId xmlns:a16="http://schemas.microsoft.com/office/drawing/2014/main" id="{B1543AAC-1D02-4075-9623-865769C212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0" name="Picture 5">
          <a:extLst>
            <a:ext uri="{FF2B5EF4-FFF2-40B4-BE49-F238E27FC236}">
              <a16:creationId xmlns:a16="http://schemas.microsoft.com/office/drawing/2014/main" id="{116CA259-82E8-48EA-9B30-E67EC9FBB2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1" name="Picture 5">
          <a:extLst>
            <a:ext uri="{FF2B5EF4-FFF2-40B4-BE49-F238E27FC236}">
              <a16:creationId xmlns:a16="http://schemas.microsoft.com/office/drawing/2014/main" id="{F63EEA8E-1100-4A86-B395-D95BF97A5C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2" name="Picture 5">
          <a:extLst>
            <a:ext uri="{FF2B5EF4-FFF2-40B4-BE49-F238E27FC236}">
              <a16:creationId xmlns:a16="http://schemas.microsoft.com/office/drawing/2014/main" id="{6B5E1756-F103-4A8A-BA06-779F4DD06A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3" name="Picture 5">
          <a:extLst>
            <a:ext uri="{FF2B5EF4-FFF2-40B4-BE49-F238E27FC236}">
              <a16:creationId xmlns:a16="http://schemas.microsoft.com/office/drawing/2014/main" id="{191B08B1-D82F-412F-B685-62349A7E29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4" name="Picture 5">
          <a:extLst>
            <a:ext uri="{FF2B5EF4-FFF2-40B4-BE49-F238E27FC236}">
              <a16:creationId xmlns:a16="http://schemas.microsoft.com/office/drawing/2014/main" id="{3DD37B31-4420-454C-AF9B-F2F1E391D8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5" name="Picture 5">
          <a:extLst>
            <a:ext uri="{FF2B5EF4-FFF2-40B4-BE49-F238E27FC236}">
              <a16:creationId xmlns:a16="http://schemas.microsoft.com/office/drawing/2014/main" id="{0C699716-0F82-41C9-A669-EE7B6CD710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6" name="Picture 5">
          <a:extLst>
            <a:ext uri="{FF2B5EF4-FFF2-40B4-BE49-F238E27FC236}">
              <a16:creationId xmlns:a16="http://schemas.microsoft.com/office/drawing/2014/main" id="{D34CF802-D7D1-4156-8DF7-64B029ECC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7" name="Picture 5">
          <a:extLst>
            <a:ext uri="{FF2B5EF4-FFF2-40B4-BE49-F238E27FC236}">
              <a16:creationId xmlns:a16="http://schemas.microsoft.com/office/drawing/2014/main" id="{EC813D51-0488-444C-8EC5-3447C52B93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8" name="Picture 5">
          <a:extLst>
            <a:ext uri="{FF2B5EF4-FFF2-40B4-BE49-F238E27FC236}">
              <a16:creationId xmlns:a16="http://schemas.microsoft.com/office/drawing/2014/main" id="{BA08661C-5E0F-41E8-9BC9-6C9A74BB7F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9" name="Picture 5">
          <a:extLst>
            <a:ext uri="{FF2B5EF4-FFF2-40B4-BE49-F238E27FC236}">
              <a16:creationId xmlns:a16="http://schemas.microsoft.com/office/drawing/2014/main" id="{6E27F5FA-2634-4056-A8E1-88489C115E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0" name="Picture 5">
          <a:extLst>
            <a:ext uri="{FF2B5EF4-FFF2-40B4-BE49-F238E27FC236}">
              <a16:creationId xmlns:a16="http://schemas.microsoft.com/office/drawing/2014/main" id="{2EAFC2EA-404E-4F02-9657-8CA6B89483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704850</xdr:colOff>
      <xdr:row>8</xdr:row>
      <xdr:rowOff>209550</xdr:rowOff>
    </xdr:from>
    <xdr:to>
      <xdr:col>6</xdr:col>
      <xdr:colOff>241300</xdr:colOff>
      <xdr:row>9</xdr:row>
      <xdr:rowOff>316442</xdr:rowOff>
    </xdr:to>
    <xdr:pic>
      <xdr:nvPicPr>
        <xdr:cNvPr id="27" name="Graphic 26" descr="Informatie met effen opvulling">
          <a:extLst>
            <a:ext uri="{FF2B5EF4-FFF2-40B4-BE49-F238E27FC236}">
              <a16:creationId xmlns:a16="http://schemas.microsoft.com/office/drawing/2014/main" id="{0209F348-BCF9-4136-B64B-7251F758EE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582275" y="2247900"/>
          <a:ext cx="317500" cy="3259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8547FD23-D84F-491E-9EFA-CBE9DE9A9A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 name="Picture 5">
          <a:extLst>
            <a:ext uri="{FF2B5EF4-FFF2-40B4-BE49-F238E27FC236}">
              <a16:creationId xmlns:a16="http://schemas.microsoft.com/office/drawing/2014/main" id="{1335B9A4-37E2-4719-8E01-06E25EFE83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E1132935-C9C2-467D-8594-189F25B1C2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ADAAA16B-8B41-4715-9A10-484F96AC21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0EC91966-E155-445B-A72C-74D9F9F683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203DA0CD-9CCA-43DE-A04A-D67CDA365D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1FB8A333-EECE-45D2-9B27-FDC335D49B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0C9012B3-F4AF-4AA7-890C-E06A136E85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C87B2321-26F0-4825-80E4-11A1F1E1DA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20D1197E-6A1C-4670-8189-43F1093DD8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B6CBD9DE-3E9C-4855-903D-422FB68676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C045DF31-FCCA-4A59-BA22-4327670E03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8C9DCB86-0A53-4732-A2B4-0BF60873B6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 name="Picture 5">
          <a:extLst>
            <a:ext uri="{FF2B5EF4-FFF2-40B4-BE49-F238E27FC236}">
              <a16:creationId xmlns:a16="http://schemas.microsoft.com/office/drawing/2014/main" id="{F2A7D04E-FC84-4D13-8E20-4F301B6AED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862DE3D7-2538-417E-8FE4-00371E1DA9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98C3B3E0-0DAC-4996-AF64-935A2CFED3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5439AE83-628D-42B9-9E42-C23354E623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E7DFC278-1948-446B-BCFF-9779257E10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7782BA74-8BBF-4ED2-820C-3ACFFC5F67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EB4F2238-35B7-4536-A65F-8077218749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 name="Picture 5">
          <a:extLst>
            <a:ext uri="{FF2B5EF4-FFF2-40B4-BE49-F238E27FC236}">
              <a16:creationId xmlns:a16="http://schemas.microsoft.com/office/drawing/2014/main" id="{07D67652-F013-480E-B376-57019F08BC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 name="Picture 5">
          <a:extLst>
            <a:ext uri="{FF2B5EF4-FFF2-40B4-BE49-F238E27FC236}">
              <a16:creationId xmlns:a16="http://schemas.microsoft.com/office/drawing/2014/main" id="{9A9B6873-A81B-41D6-BA1A-9C5A88398A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 name="Picture 5">
          <a:extLst>
            <a:ext uri="{FF2B5EF4-FFF2-40B4-BE49-F238E27FC236}">
              <a16:creationId xmlns:a16="http://schemas.microsoft.com/office/drawing/2014/main" id="{D577570C-8C02-4CB1-82A8-8A84191473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 name="Picture 5">
          <a:extLst>
            <a:ext uri="{FF2B5EF4-FFF2-40B4-BE49-F238E27FC236}">
              <a16:creationId xmlns:a16="http://schemas.microsoft.com/office/drawing/2014/main" id="{A868C192-0EEA-456D-80C2-7601D4D344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C1B39C10-B44E-497E-9744-490076B66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4177FA6C-4AD3-4E07-A2E2-CD8B2302FB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CDC54153-8062-4973-A7D0-CF6705A2F0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4AEC1896-C21A-40FB-84AE-9FBABCD418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69C0988E-E7BA-4FE8-9E53-31B7D6017A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75064723-3407-4A40-842A-10611408E6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96B601AA-0C5C-4422-AF0F-02EB5B7459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09B7E4E9-AC28-42CB-8473-AA4A4A61D0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5FBACA87-F629-4548-942D-B397557583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A95E68FB-31F5-47C3-A8FE-9110C5A92D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A1A831DC-06EE-450B-92C3-5E77F81227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E6AA194B-E8A4-4E6D-AEEC-1C6DEC268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 name="Picture 5">
          <a:extLst>
            <a:ext uri="{FF2B5EF4-FFF2-40B4-BE49-F238E27FC236}">
              <a16:creationId xmlns:a16="http://schemas.microsoft.com/office/drawing/2014/main" id="{6964075D-7FE4-4FE0-B061-600B89EA98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9055B899-42BF-4ED7-AAA0-CAE5595101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E04D6589-E63B-4CDA-AB77-A89D26E395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9D4147FD-FEA2-49F2-8B5B-690FDD5927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3AF25F75-AEBE-41B1-9B8D-D19C23CE6D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2E680E03-715F-4D0B-A9B9-ED2F99AECD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C73C59EE-1E59-4EA9-9A8A-2C8EDB72C1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8DD9840F-C9D3-4C7F-A455-25DF1A39E0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 name="Picture 5">
          <a:extLst>
            <a:ext uri="{FF2B5EF4-FFF2-40B4-BE49-F238E27FC236}">
              <a16:creationId xmlns:a16="http://schemas.microsoft.com/office/drawing/2014/main" id="{112DE1DF-E3C8-411E-B7F0-1A744899D9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F87817A8-76F1-4AB3-8867-FA62A20EC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 name="Picture 5">
          <a:extLst>
            <a:ext uri="{FF2B5EF4-FFF2-40B4-BE49-F238E27FC236}">
              <a16:creationId xmlns:a16="http://schemas.microsoft.com/office/drawing/2014/main" id="{83691C63-3EFD-43A8-B6DA-CAA9081694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AAF0E458-1782-4EB7-970A-0AD44CB6E8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 name="Picture 5">
          <a:extLst>
            <a:ext uri="{FF2B5EF4-FFF2-40B4-BE49-F238E27FC236}">
              <a16:creationId xmlns:a16="http://schemas.microsoft.com/office/drawing/2014/main" id="{22BD3499-C3A2-4100-8462-E8CB0B90A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404578A2-EC37-4542-B225-AEF2AB5873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118B3B14-9E83-4FE6-BCE3-A641397F00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979EBFA3-CFBA-4415-9F43-5991AAF485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5BF1356C-7AC6-44F4-921C-071438BA13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FBE3E8BA-5FE0-436D-BF6E-74A567D44A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DD4B0F57-0895-4744-90EC-62DBA8C08E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C7A5EEF5-8639-4A7F-8884-0B8456416D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98E00B10-892A-4548-BC41-DA30F0C520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D2C079FB-D958-42CD-9BFB-038FE76D35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ADE8F598-44D6-4D7D-B90D-DF8A2F8F9C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E0346DFA-0182-454F-9536-D1B8F915F9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2467EE6E-436E-49B7-B5F1-6FD8649957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 name="Picture 5">
          <a:extLst>
            <a:ext uri="{FF2B5EF4-FFF2-40B4-BE49-F238E27FC236}">
              <a16:creationId xmlns:a16="http://schemas.microsoft.com/office/drawing/2014/main" id="{9DCEAF4E-CF60-492F-9D16-35F10351F7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815A3568-BCEB-45EF-99F2-5493F39AD8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C2F65441-523A-4C1F-8178-4998277596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66907CEB-12D3-4DCF-B26B-4EDA64F048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92DEDF75-5DBC-4C41-8733-21DC38119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7ADF8AD8-2DB8-4B42-92AB-A55403DAAB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8F9EF879-9179-45CE-9E83-E2DA1B5208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C058BC8B-5D27-4038-8FAC-90799F89E8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B0EB985B-2DD5-4DD0-AA60-AA2571223B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 name="Picture 5">
          <a:extLst>
            <a:ext uri="{FF2B5EF4-FFF2-40B4-BE49-F238E27FC236}">
              <a16:creationId xmlns:a16="http://schemas.microsoft.com/office/drawing/2014/main" id="{2CE16BFF-F981-443D-83C8-442B64BCC8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8F13321F-B5F0-4F58-88DB-2990953900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 name="Picture 5">
          <a:extLst>
            <a:ext uri="{FF2B5EF4-FFF2-40B4-BE49-F238E27FC236}">
              <a16:creationId xmlns:a16="http://schemas.microsoft.com/office/drawing/2014/main" id="{C20DE888-E8CC-4FA7-BCA8-1D1F653AF7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DBECAC37-ED18-4AC3-AB17-A3CFDE7921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E0E5B7D3-C4EA-4B3C-BF48-FB9245F7C4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06CC7201-6A35-4635-A646-DBB5E69263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531DBFD2-FBF9-45F8-9E41-4CA824A6FF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9D7763D9-1370-4E8D-895C-4F4B23224E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E09D074C-EF0B-41D7-AA08-F250B6FB64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D5D70226-D663-4E57-9C9F-CB7E3AD6E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E54D8FB2-7780-4728-95EA-B6A347BFF9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BF7310D8-A63E-4CE4-B24C-3885038028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12E2D370-7B31-4D23-9E95-DC486A6D38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587CA5AA-61DC-43C8-A0B9-F0F1F92E6D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8A87C9FF-FB13-43FB-B35C-DF8B3E18AA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 name="Picture 5">
          <a:extLst>
            <a:ext uri="{FF2B5EF4-FFF2-40B4-BE49-F238E27FC236}">
              <a16:creationId xmlns:a16="http://schemas.microsoft.com/office/drawing/2014/main" id="{C2F0EBF3-797C-4C63-B636-AEA597404E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3E110DD9-B1CB-41AE-BEEB-E4FE68435C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B9788C58-ACD5-450F-B87E-64107B6018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38E56AE3-245C-4CDE-B055-E224C4EC34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BB5A6431-30B9-4F4E-BDAA-3539E27684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9B56EE38-8BFD-447C-8658-5D80C0D2CB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333DFD79-E904-4E5E-8106-8A908D7D34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3C6787E7-6EB9-410A-B870-43BAF97737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 name="Picture 5">
          <a:extLst>
            <a:ext uri="{FF2B5EF4-FFF2-40B4-BE49-F238E27FC236}">
              <a16:creationId xmlns:a16="http://schemas.microsoft.com/office/drawing/2014/main" id="{9260A8EA-0943-46AE-B37F-EF80763884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26E478E0-D046-4B6A-8202-D5DB6D5CE0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 name="Picture 5">
          <a:extLst>
            <a:ext uri="{FF2B5EF4-FFF2-40B4-BE49-F238E27FC236}">
              <a16:creationId xmlns:a16="http://schemas.microsoft.com/office/drawing/2014/main" id="{51B7B501-3079-4AA5-90E3-F267030150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CC889607-2790-4409-B9D0-A159B47A2D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 name="Picture 5">
          <a:extLst>
            <a:ext uri="{FF2B5EF4-FFF2-40B4-BE49-F238E27FC236}">
              <a16:creationId xmlns:a16="http://schemas.microsoft.com/office/drawing/2014/main" id="{3D4DC5A2-E764-43DA-97D2-CC599104BB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137CBC17-8BB1-4780-8D26-A27CC85356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343C4BC3-BF85-47FE-8751-DE01814536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AAB033BB-8FB3-4C8E-8AA6-E10156EE2E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99708D57-43FE-4CAA-A927-8F0C53BDBF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FB2ACE7A-082C-4123-9C2F-F14444BA3D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692A70A5-379F-4AFE-8335-5622AD06BB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FBDD2CC6-5977-4DF4-9E03-86DA6821E9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DF2696B5-C5C1-41BF-ADD9-157EF79E80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3BBB9F8D-EF0C-4C21-A2F5-1AEE1014A8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4F9C33F1-0F15-4C4F-96B1-364ABCA10E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5471EFE0-9DDB-40BB-9981-CACC43F7C9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6A42F2D5-D67F-4E5E-91B8-8680CC0671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 name="Picture 5">
          <a:extLst>
            <a:ext uri="{FF2B5EF4-FFF2-40B4-BE49-F238E27FC236}">
              <a16:creationId xmlns:a16="http://schemas.microsoft.com/office/drawing/2014/main" id="{5B6CE02E-1696-45A8-853F-2E959A4081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F34D9BC0-EF98-42BE-BBBE-DE85B16393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3FD4BE24-A61B-427A-85EA-F90A299276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15721FCE-C99C-4731-BAE6-D74C794FD9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A9255A73-A7AA-4763-A63B-D6EC136C4D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7E308366-8AB5-456C-B1FD-E342095F9C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9456465A-10F5-45F4-BA7F-BF3792EBE6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0E323A89-A30A-4997-B599-6402401769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 name="Picture 5">
          <a:extLst>
            <a:ext uri="{FF2B5EF4-FFF2-40B4-BE49-F238E27FC236}">
              <a16:creationId xmlns:a16="http://schemas.microsoft.com/office/drawing/2014/main" id="{EA24F42B-8696-4165-A5BD-A8DE7CAE2C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2EAA8013-34F0-4233-9CFA-CDEB02CE37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 name="Picture 5">
          <a:extLst>
            <a:ext uri="{FF2B5EF4-FFF2-40B4-BE49-F238E27FC236}">
              <a16:creationId xmlns:a16="http://schemas.microsoft.com/office/drawing/2014/main" id="{31AB5493-F131-455D-992D-2916CE7F79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B368C7B1-0C7A-4216-A9D5-9FA43FF2BE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0FAB819D-F7AA-4154-8E2E-6D5C906BBA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67094F09-6F1A-439F-82FB-C5B1B4936F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742652CA-F6A0-4129-A7BD-16DB78CE58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2D65957B-7143-4FFC-A4C9-57CF05977F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7D25EB18-2A10-4D06-A7D4-12980F571D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50A4A284-99B6-4DF3-A253-DF05085271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9ED486BE-2E7E-49D2-9CF0-A630F79994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7E473FE2-080C-4105-87F2-42E1C7E820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0C454507-E4EE-4E1E-82C2-CD0845929D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38B62720-E45A-453A-86D9-CBCF74F7BD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282F0420-D3C0-4679-8E2E-2E2F5282D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 name="Picture 5">
          <a:extLst>
            <a:ext uri="{FF2B5EF4-FFF2-40B4-BE49-F238E27FC236}">
              <a16:creationId xmlns:a16="http://schemas.microsoft.com/office/drawing/2014/main" id="{F1FCF39A-EAB9-43A6-9BB4-BB812D6143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D602D5DC-5550-4C7E-BD42-4616D038CB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 name="Picture 5">
          <a:extLst>
            <a:ext uri="{FF2B5EF4-FFF2-40B4-BE49-F238E27FC236}">
              <a16:creationId xmlns:a16="http://schemas.microsoft.com/office/drawing/2014/main" id="{4471B9CF-53D9-4740-8B4C-E4E4285B82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C1532797-9BB7-4FAA-A72F-726D85BE29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3DD9373A-7926-44A9-BA8F-C243F7C601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59B08A37-BF87-4152-A3E9-BFC749B8D4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98A39073-E952-4DCE-BF2B-EF7A62D893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387489FA-F15C-48FE-85F1-3BA08BEDD6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75E5E52D-2896-4A94-AA52-CB242CDA5F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28A4AAAB-6FA0-456C-9F45-BAC51253A5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95A858D4-FC51-4067-86B4-87877FE0A8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FBC8594D-1EC2-4117-BCE0-63CA897166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6B4BEA76-19DF-4D53-A0CC-D9945E8134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E12947DB-F2B9-45E4-88AF-47F8B6AF9A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D767884C-0A55-49E2-8113-270B603B74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DC134B36-714D-4D8D-8E5C-6447C8531E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325D934D-08C2-4397-AB83-46AC702D64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2522B2F4-2C52-487A-8086-355E9E9592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EBD891A9-D2D5-4F10-9F57-C49211C695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21CBED43-4C99-45D7-91AD-D08E49AA86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9B6D18A7-76FD-43FD-8828-9A33E5D5DF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33C23045-1684-475E-A966-624052BDDF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C8EE1E43-8836-45F3-A26B-A55DE74D26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D728FF9B-48DE-4D2A-9553-00DE801D2B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90140B6B-1C5F-4581-93EB-253C1B986C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0169B037-4038-4FAF-BAFB-2D0F64745F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 name="Picture 5">
          <a:extLst>
            <a:ext uri="{FF2B5EF4-FFF2-40B4-BE49-F238E27FC236}">
              <a16:creationId xmlns:a16="http://schemas.microsoft.com/office/drawing/2014/main" id="{65468D18-AEE2-47D8-AEF7-AA3A5A1998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DF50A921-E0A0-4409-860D-8370E014A7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1AB46896-A717-4B31-8481-CC520E986A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0F5DCF77-D9B1-488B-BC54-7A141D094B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3EF2615F-6B15-4811-A3D4-01348FDD10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276409C6-4F47-47A9-8B5A-D1A6996341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FCE07AF6-24D5-4727-BB34-CAC02B72EF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37546A13-0817-4E91-85E9-21CE00147D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133F5038-DC86-4A57-9DC0-26172482DD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5CCDDEA2-4BD9-4C01-8981-48B5D8642D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2B0D3760-02F4-4184-94E0-C1A4FAD378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FDD33099-2EF2-48F2-A826-9D3E9F660E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E4381241-0893-4DD2-87B1-C41A60D3D2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B90B0EA5-841A-4363-BA6F-87A51532FB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503D7083-E3E3-418A-B607-EC610C5011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7E73250E-1F6B-466B-B7BC-83BE270D35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11F3FF41-5931-4E34-ABFB-E0A3E79D5B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E1AAAAE6-1F54-4D87-8F8B-B51E25A1DA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E6A6B965-9499-4E6E-A759-5AEFB5CFA8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44E5FA9C-6AD6-4A8D-A8EA-734D7547A8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50D5D8D0-81BA-4F7D-8CC2-5EABBDB9C8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A26FD9DF-358C-471D-BFF4-DDF81FFEDD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EF0912F9-CB3D-47CB-884C-1F21F202B0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26BECA94-8B26-4608-A2BC-1F66F56249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D98804AC-C080-4130-AAC9-388D823FC0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 name="Picture 5">
          <a:extLst>
            <a:ext uri="{FF2B5EF4-FFF2-40B4-BE49-F238E27FC236}">
              <a16:creationId xmlns:a16="http://schemas.microsoft.com/office/drawing/2014/main" id="{FDC15398-4F0A-4C36-B56A-115A47DDB7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58BE8FCD-1A2F-4516-8F53-FEE0C1072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D0CC2044-DDB6-4333-8CD6-85AC9417E0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637A6F8A-866F-47BB-8ADA-D5A473C191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A50F4531-60CD-4A23-B279-D8DC876ABE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5C8CA634-9C4E-4B74-AFFA-21D2044BD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0CD94F20-AC5F-440D-9E6B-A162CC9A93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ECFE0C54-695C-43C7-B99D-C6C29759F4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3CB5F357-BE0F-4B79-A393-844C900545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8DA739DE-D31E-4A7B-9816-310D421390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491F7C22-3894-478D-821E-3ECFDBDEF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44740E21-BFFC-465E-BD29-6BF3111B03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7E1946E4-C44A-4AAA-9AE1-213E0E6676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1" name="Picture 5">
          <a:extLst>
            <a:ext uri="{FF2B5EF4-FFF2-40B4-BE49-F238E27FC236}">
              <a16:creationId xmlns:a16="http://schemas.microsoft.com/office/drawing/2014/main" id="{826127AA-48A3-4586-B3E7-C3D49D3021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3A2C53EA-7ED8-4C29-ACF6-9F9D37B248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4E84DB3F-DB07-4323-B735-F7355B6F34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573834C2-41A2-4FF3-804C-319FE867EC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130E7EC2-1987-4814-8564-386177FE50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AE89E64C-5AB8-4F71-BDB4-6FEA222301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714F1AF8-07CF-45E9-8D68-0BDC1798C3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16CF06D8-55F5-4A56-B586-5B8CC86C95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90BB37E1-236C-466D-B51F-623FF9F3EF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4" name="Picture 5">
          <a:extLst>
            <a:ext uri="{FF2B5EF4-FFF2-40B4-BE49-F238E27FC236}">
              <a16:creationId xmlns:a16="http://schemas.microsoft.com/office/drawing/2014/main" id="{50D5578D-29CE-4182-956D-D6821F47F8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1E1DE7E4-89AE-4151-A2B6-E85D1A3251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6" name="Picture 5">
          <a:extLst>
            <a:ext uri="{FF2B5EF4-FFF2-40B4-BE49-F238E27FC236}">
              <a16:creationId xmlns:a16="http://schemas.microsoft.com/office/drawing/2014/main" id="{AE108D00-2082-4E6E-8992-46734A8A5B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974B537A-DC9B-4240-AFAB-A925E495BC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8" name="Picture 5">
          <a:extLst>
            <a:ext uri="{FF2B5EF4-FFF2-40B4-BE49-F238E27FC236}">
              <a16:creationId xmlns:a16="http://schemas.microsoft.com/office/drawing/2014/main" id="{6A6C82FC-9A59-4A76-AD92-B00AED51C3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24DCE0AA-BEB3-44EB-89F1-A0099C3998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DC1BF0A5-06D0-4322-B678-DFB5FD46BD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A0D14DEA-AE78-45C7-98C8-07CBE9E414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221AFE1E-2D49-42DB-A17E-7078DEC062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2784AD8B-61E0-43F0-9ECE-01003AA9E2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FBC943F5-1FFC-491D-A6D4-204B0041A0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3569497E-7F8D-43D7-AFB4-EE0CE91E7C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D83E952A-C9D5-4055-972A-9B3D3B236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5C5C81FA-62AE-4C87-98B3-D2A558AE87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8927D514-F0AA-4B47-98F9-EFE3CF5C8B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B4CFE809-23B7-4565-AA30-5B26B3B7A1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D3210AA1-9798-4856-B8AB-F584B29E00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1" name="Picture 5">
          <a:extLst>
            <a:ext uri="{FF2B5EF4-FFF2-40B4-BE49-F238E27FC236}">
              <a16:creationId xmlns:a16="http://schemas.microsoft.com/office/drawing/2014/main" id="{BCE07A24-846A-45CF-B202-E10BE477ED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41C1DEDE-521C-40DC-8603-BCDB2C53EE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F1A2BA33-E59A-489C-9659-2263FD74A8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F8F400B5-3FF1-4DC6-A8FD-7AE54060D8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5AB11F5D-21B6-4D60-A1E9-B57E6FD0C0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7239DD9D-D3EA-4482-99CE-E07AE63788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FC6105B8-FCC5-4D42-A4FF-621DAEDA4A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DB108965-FCCF-4154-BC62-CDE098A7E9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2" name="Picture 5">
          <a:extLst>
            <a:ext uri="{FF2B5EF4-FFF2-40B4-BE49-F238E27FC236}">
              <a16:creationId xmlns:a16="http://schemas.microsoft.com/office/drawing/2014/main" id="{FF1F920B-A3F7-40EA-B678-AAD9B7737E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3A60084F-D259-42C0-B8A6-8448654D19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4" name="Picture 5">
          <a:extLst>
            <a:ext uri="{FF2B5EF4-FFF2-40B4-BE49-F238E27FC236}">
              <a16:creationId xmlns:a16="http://schemas.microsoft.com/office/drawing/2014/main" id="{1BC2215D-045A-4D1F-9B1C-3515DAD6A1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5" name="Picture 5">
          <a:extLst>
            <a:ext uri="{FF2B5EF4-FFF2-40B4-BE49-F238E27FC236}">
              <a16:creationId xmlns:a16="http://schemas.microsoft.com/office/drawing/2014/main" id="{ADFAE9D0-6DAE-4ABF-8774-6CCC741AE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6" name="Picture 5">
          <a:extLst>
            <a:ext uri="{FF2B5EF4-FFF2-40B4-BE49-F238E27FC236}">
              <a16:creationId xmlns:a16="http://schemas.microsoft.com/office/drawing/2014/main" id="{A164450C-F30E-4DB8-8B6A-0515ADD7BC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7" name="Picture 5">
          <a:extLst>
            <a:ext uri="{FF2B5EF4-FFF2-40B4-BE49-F238E27FC236}">
              <a16:creationId xmlns:a16="http://schemas.microsoft.com/office/drawing/2014/main" id="{F99D1EB9-D149-4F2F-A682-FCE92CC6A4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8" name="Picture 5">
          <a:extLst>
            <a:ext uri="{FF2B5EF4-FFF2-40B4-BE49-F238E27FC236}">
              <a16:creationId xmlns:a16="http://schemas.microsoft.com/office/drawing/2014/main" id="{225F2788-972E-43C7-BCFB-30EAF4A095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9" name="Picture 5">
          <a:extLst>
            <a:ext uri="{FF2B5EF4-FFF2-40B4-BE49-F238E27FC236}">
              <a16:creationId xmlns:a16="http://schemas.microsoft.com/office/drawing/2014/main" id="{9C069F3C-91C4-4E83-9A67-E8683DA052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0" name="Picture 5">
          <a:extLst>
            <a:ext uri="{FF2B5EF4-FFF2-40B4-BE49-F238E27FC236}">
              <a16:creationId xmlns:a16="http://schemas.microsoft.com/office/drawing/2014/main" id="{6D73A043-E42A-4B2E-B2A9-FA7F701CAC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1" name="Picture 5">
          <a:extLst>
            <a:ext uri="{FF2B5EF4-FFF2-40B4-BE49-F238E27FC236}">
              <a16:creationId xmlns:a16="http://schemas.microsoft.com/office/drawing/2014/main" id="{0319932F-37F2-4A5B-A8D9-F1683C134B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2" name="Picture 5">
          <a:extLst>
            <a:ext uri="{FF2B5EF4-FFF2-40B4-BE49-F238E27FC236}">
              <a16:creationId xmlns:a16="http://schemas.microsoft.com/office/drawing/2014/main" id="{618AA893-A0B9-4BA3-B6B6-244961B115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3" name="Picture 5">
          <a:extLst>
            <a:ext uri="{FF2B5EF4-FFF2-40B4-BE49-F238E27FC236}">
              <a16:creationId xmlns:a16="http://schemas.microsoft.com/office/drawing/2014/main" id="{53903301-531B-406F-8EE4-BC9CF35735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4" name="Picture 5">
          <a:extLst>
            <a:ext uri="{FF2B5EF4-FFF2-40B4-BE49-F238E27FC236}">
              <a16:creationId xmlns:a16="http://schemas.microsoft.com/office/drawing/2014/main" id="{28D2FB7B-3BAC-47F2-BFB7-5186F4E095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5" name="Picture 5">
          <a:extLst>
            <a:ext uri="{FF2B5EF4-FFF2-40B4-BE49-F238E27FC236}">
              <a16:creationId xmlns:a16="http://schemas.microsoft.com/office/drawing/2014/main" id="{C7BAE80F-5689-4ECD-8F0C-B960CA7BC1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6" name="Picture 5">
          <a:extLst>
            <a:ext uri="{FF2B5EF4-FFF2-40B4-BE49-F238E27FC236}">
              <a16:creationId xmlns:a16="http://schemas.microsoft.com/office/drawing/2014/main" id="{B4EAAD3C-F124-4E91-AC68-A66BB6665F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7" name="Picture 5">
          <a:extLst>
            <a:ext uri="{FF2B5EF4-FFF2-40B4-BE49-F238E27FC236}">
              <a16:creationId xmlns:a16="http://schemas.microsoft.com/office/drawing/2014/main" id="{775E173B-9FC6-490D-8F4E-BF7FFCF6AF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8" name="Picture 5">
          <a:extLst>
            <a:ext uri="{FF2B5EF4-FFF2-40B4-BE49-F238E27FC236}">
              <a16:creationId xmlns:a16="http://schemas.microsoft.com/office/drawing/2014/main" id="{7DF0CD65-035D-47CA-BB71-40EC40DA5C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9" name="Picture 5">
          <a:extLst>
            <a:ext uri="{FF2B5EF4-FFF2-40B4-BE49-F238E27FC236}">
              <a16:creationId xmlns:a16="http://schemas.microsoft.com/office/drawing/2014/main" id="{D93EF74D-F6CE-4833-9E7E-8E80C4ED3B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0" name="Picture 5">
          <a:extLst>
            <a:ext uri="{FF2B5EF4-FFF2-40B4-BE49-F238E27FC236}">
              <a16:creationId xmlns:a16="http://schemas.microsoft.com/office/drawing/2014/main" id="{0A4A64A5-25D5-4769-BDEC-209617D5D1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2" name="Picture 5">
          <a:extLst>
            <a:ext uri="{FF2B5EF4-FFF2-40B4-BE49-F238E27FC236}">
              <a16:creationId xmlns:a16="http://schemas.microsoft.com/office/drawing/2014/main" id="{843AFA6E-F5D4-4CBF-AA38-0E64059878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4" name="Picture 5">
          <a:extLst>
            <a:ext uri="{FF2B5EF4-FFF2-40B4-BE49-F238E27FC236}">
              <a16:creationId xmlns:a16="http://schemas.microsoft.com/office/drawing/2014/main" id="{E5147340-6D17-4ABC-84BE-444A7B5DC8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5" name="Picture 5">
          <a:extLst>
            <a:ext uri="{FF2B5EF4-FFF2-40B4-BE49-F238E27FC236}">
              <a16:creationId xmlns:a16="http://schemas.microsoft.com/office/drawing/2014/main" id="{D8181A4F-F984-42C8-B463-0E5108AC78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6" name="Picture 5">
          <a:extLst>
            <a:ext uri="{FF2B5EF4-FFF2-40B4-BE49-F238E27FC236}">
              <a16:creationId xmlns:a16="http://schemas.microsoft.com/office/drawing/2014/main" id="{FB91317F-0BBA-4DAE-A7E3-EBB969FA8D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7" name="Picture 5">
          <a:extLst>
            <a:ext uri="{FF2B5EF4-FFF2-40B4-BE49-F238E27FC236}">
              <a16:creationId xmlns:a16="http://schemas.microsoft.com/office/drawing/2014/main" id="{5720873A-5B28-4ED2-8416-E07BB14F39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8" name="Picture 5">
          <a:extLst>
            <a:ext uri="{FF2B5EF4-FFF2-40B4-BE49-F238E27FC236}">
              <a16:creationId xmlns:a16="http://schemas.microsoft.com/office/drawing/2014/main" id="{09E307FE-E417-4492-86DA-499243EA09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9" name="Picture 5">
          <a:extLst>
            <a:ext uri="{FF2B5EF4-FFF2-40B4-BE49-F238E27FC236}">
              <a16:creationId xmlns:a16="http://schemas.microsoft.com/office/drawing/2014/main" id="{7FCA9C01-1A4F-4E2B-ACEF-32A688BC1F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0" name="Picture 5">
          <a:extLst>
            <a:ext uri="{FF2B5EF4-FFF2-40B4-BE49-F238E27FC236}">
              <a16:creationId xmlns:a16="http://schemas.microsoft.com/office/drawing/2014/main" id="{9073BEAE-4D73-4E0E-8886-83F1AECB17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1" name="Picture 5">
          <a:extLst>
            <a:ext uri="{FF2B5EF4-FFF2-40B4-BE49-F238E27FC236}">
              <a16:creationId xmlns:a16="http://schemas.microsoft.com/office/drawing/2014/main" id="{E24C9285-AFCE-4B57-8915-10CD3B93A6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2" name="Picture 5">
          <a:extLst>
            <a:ext uri="{FF2B5EF4-FFF2-40B4-BE49-F238E27FC236}">
              <a16:creationId xmlns:a16="http://schemas.microsoft.com/office/drawing/2014/main" id="{309D5AF4-C7B4-4D8B-ABBF-C002DD4D42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3" name="Picture 5">
          <a:extLst>
            <a:ext uri="{FF2B5EF4-FFF2-40B4-BE49-F238E27FC236}">
              <a16:creationId xmlns:a16="http://schemas.microsoft.com/office/drawing/2014/main" id="{F3F1BFB7-9EE6-478B-9A43-C47BF9911D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4" name="Picture 5">
          <a:extLst>
            <a:ext uri="{FF2B5EF4-FFF2-40B4-BE49-F238E27FC236}">
              <a16:creationId xmlns:a16="http://schemas.microsoft.com/office/drawing/2014/main" id="{A863E4DC-8703-472C-89C9-885AC3216B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5" name="Picture 5">
          <a:extLst>
            <a:ext uri="{FF2B5EF4-FFF2-40B4-BE49-F238E27FC236}">
              <a16:creationId xmlns:a16="http://schemas.microsoft.com/office/drawing/2014/main" id="{BD7078DB-38C3-4EC1-8042-7611B08EFC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6" name="Picture 5">
          <a:extLst>
            <a:ext uri="{FF2B5EF4-FFF2-40B4-BE49-F238E27FC236}">
              <a16:creationId xmlns:a16="http://schemas.microsoft.com/office/drawing/2014/main" id="{50C1A983-C73D-4D35-BA01-27B6FDD5C4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7" name="Picture 5">
          <a:extLst>
            <a:ext uri="{FF2B5EF4-FFF2-40B4-BE49-F238E27FC236}">
              <a16:creationId xmlns:a16="http://schemas.microsoft.com/office/drawing/2014/main" id="{9A680D9B-A1E9-4382-9449-4A81E9D947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8" name="Picture 5">
          <a:extLst>
            <a:ext uri="{FF2B5EF4-FFF2-40B4-BE49-F238E27FC236}">
              <a16:creationId xmlns:a16="http://schemas.microsoft.com/office/drawing/2014/main" id="{2C26043C-A034-4AE3-AB0B-2199D497D2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9" name="Picture 5">
          <a:extLst>
            <a:ext uri="{FF2B5EF4-FFF2-40B4-BE49-F238E27FC236}">
              <a16:creationId xmlns:a16="http://schemas.microsoft.com/office/drawing/2014/main" id="{3C074901-E233-49C3-8579-D863BFFD88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0" name="Picture 5">
          <a:extLst>
            <a:ext uri="{FF2B5EF4-FFF2-40B4-BE49-F238E27FC236}">
              <a16:creationId xmlns:a16="http://schemas.microsoft.com/office/drawing/2014/main" id="{4750C5DC-C62B-4443-A04F-CF50EC9541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1" name="Picture 5">
          <a:extLst>
            <a:ext uri="{FF2B5EF4-FFF2-40B4-BE49-F238E27FC236}">
              <a16:creationId xmlns:a16="http://schemas.microsoft.com/office/drawing/2014/main" id="{9FAF7283-DA13-4243-9BE3-549C3B1D16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2" name="Picture 5">
          <a:extLst>
            <a:ext uri="{FF2B5EF4-FFF2-40B4-BE49-F238E27FC236}">
              <a16:creationId xmlns:a16="http://schemas.microsoft.com/office/drawing/2014/main" id="{C216069D-1AFF-4BC5-9054-FE276B4F90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3" name="Picture 5">
          <a:extLst>
            <a:ext uri="{FF2B5EF4-FFF2-40B4-BE49-F238E27FC236}">
              <a16:creationId xmlns:a16="http://schemas.microsoft.com/office/drawing/2014/main" id="{19335739-3786-462B-BD45-8F36CDD2FB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4" name="Picture 5">
          <a:extLst>
            <a:ext uri="{FF2B5EF4-FFF2-40B4-BE49-F238E27FC236}">
              <a16:creationId xmlns:a16="http://schemas.microsoft.com/office/drawing/2014/main" id="{02DEAAE1-567A-471C-8901-0A5A8100DD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5" name="Picture 5">
          <a:extLst>
            <a:ext uri="{FF2B5EF4-FFF2-40B4-BE49-F238E27FC236}">
              <a16:creationId xmlns:a16="http://schemas.microsoft.com/office/drawing/2014/main" id="{22C4360C-9AFC-4919-B663-950C71F077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6" name="Picture 5">
          <a:extLst>
            <a:ext uri="{FF2B5EF4-FFF2-40B4-BE49-F238E27FC236}">
              <a16:creationId xmlns:a16="http://schemas.microsoft.com/office/drawing/2014/main" id="{3A439D44-C365-4D1C-8954-DAC1B2177C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8" name="Picture 5">
          <a:extLst>
            <a:ext uri="{FF2B5EF4-FFF2-40B4-BE49-F238E27FC236}">
              <a16:creationId xmlns:a16="http://schemas.microsoft.com/office/drawing/2014/main" id="{26364DB1-D80F-4D93-8F1C-872EA2D173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0" name="Picture 5">
          <a:extLst>
            <a:ext uri="{FF2B5EF4-FFF2-40B4-BE49-F238E27FC236}">
              <a16:creationId xmlns:a16="http://schemas.microsoft.com/office/drawing/2014/main" id="{41F8F190-E8F3-421B-B8B1-C0D3AE4F78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2" name="Picture 5">
          <a:extLst>
            <a:ext uri="{FF2B5EF4-FFF2-40B4-BE49-F238E27FC236}">
              <a16:creationId xmlns:a16="http://schemas.microsoft.com/office/drawing/2014/main" id="{AAEA26DC-D24F-44D2-B77E-64F208A73F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3" name="Picture 5">
          <a:extLst>
            <a:ext uri="{FF2B5EF4-FFF2-40B4-BE49-F238E27FC236}">
              <a16:creationId xmlns:a16="http://schemas.microsoft.com/office/drawing/2014/main" id="{52C876B7-D90F-4AAF-9276-93F49C043C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4" name="Picture 5">
          <a:extLst>
            <a:ext uri="{FF2B5EF4-FFF2-40B4-BE49-F238E27FC236}">
              <a16:creationId xmlns:a16="http://schemas.microsoft.com/office/drawing/2014/main" id="{E249D276-D6A2-4B82-A090-30ADA80958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5" name="Picture 5">
          <a:extLst>
            <a:ext uri="{FF2B5EF4-FFF2-40B4-BE49-F238E27FC236}">
              <a16:creationId xmlns:a16="http://schemas.microsoft.com/office/drawing/2014/main" id="{8912BEB0-36AA-48A9-9A35-8572A19A36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6" name="Picture 5">
          <a:extLst>
            <a:ext uri="{FF2B5EF4-FFF2-40B4-BE49-F238E27FC236}">
              <a16:creationId xmlns:a16="http://schemas.microsoft.com/office/drawing/2014/main" id="{EC1EDFEF-83A9-4E47-87BD-034F4E3B0F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7" name="Picture 5">
          <a:extLst>
            <a:ext uri="{FF2B5EF4-FFF2-40B4-BE49-F238E27FC236}">
              <a16:creationId xmlns:a16="http://schemas.microsoft.com/office/drawing/2014/main" id="{66539033-C0E6-427A-A0CE-8D247F334A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8" name="Picture 5">
          <a:extLst>
            <a:ext uri="{FF2B5EF4-FFF2-40B4-BE49-F238E27FC236}">
              <a16:creationId xmlns:a16="http://schemas.microsoft.com/office/drawing/2014/main" id="{6E3C4DD8-D07F-428A-9FFD-FC8B8828C5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9" name="Picture 5">
          <a:extLst>
            <a:ext uri="{FF2B5EF4-FFF2-40B4-BE49-F238E27FC236}">
              <a16:creationId xmlns:a16="http://schemas.microsoft.com/office/drawing/2014/main" id="{93B4A3AE-D6A1-49EE-BBEE-150AC45395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0" name="Picture 5">
          <a:extLst>
            <a:ext uri="{FF2B5EF4-FFF2-40B4-BE49-F238E27FC236}">
              <a16:creationId xmlns:a16="http://schemas.microsoft.com/office/drawing/2014/main" id="{9219E325-0853-4D5F-805D-AF18ABE0A0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1" name="Picture 5">
          <a:extLst>
            <a:ext uri="{FF2B5EF4-FFF2-40B4-BE49-F238E27FC236}">
              <a16:creationId xmlns:a16="http://schemas.microsoft.com/office/drawing/2014/main" id="{B397AF7E-70E9-492F-91CB-E67CB9F5D6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2" name="Picture 5">
          <a:extLst>
            <a:ext uri="{FF2B5EF4-FFF2-40B4-BE49-F238E27FC236}">
              <a16:creationId xmlns:a16="http://schemas.microsoft.com/office/drawing/2014/main" id="{5E8741B6-4E5B-4BAD-8610-0EF2485709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3" name="Picture 5">
          <a:extLst>
            <a:ext uri="{FF2B5EF4-FFF2-40B4-BE49-F238E27FC236}">
              <a16:creationId xmlns:a16="http://schemas.microsoft.com/office/drawing/2014/main" id="{86D0299B-C9CB-4C50-9251-8E4CFD601D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4" name="Picture 5">
          <a:extLst>
            <a:ext uri="{FF2B5EF4-FFF2-40B4-BE49-F238E27FC236}">
              <a16:creationId xmlns:a16="http://schemas.microsoft.com/office/drawing/2014/main" id="{F321C645-0B5C-4C98-B9DF-319E0E5FC3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5" name="Picture 5">
          <a:extLst>
            <a:ext uri="{FF2B5EF4-FFF2-40B4-BE49-F238E27FC236}">
              <a16:creationId xmlns:a16="http://schemas.microsoft.com/office/drawing/2014/main" id="{4D5EF7DE-86D5-4309-A7D3-3596A5981E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6" name="Picture 5">
          <a:extLst>
            <a:ext uri="{FF2B5EF4-FFF2-40B4-BE49-F238E27FC236}">
              <a16:creationId xmlns:a16="http://schemas.microsoft.com/office/drawing/2014/main" id="{EA886A93-F465-448F-93F9-7F394EC1E0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7" name="Picture 5">
          <a:extLst>
            <a:ext uri="{FF2B5EF4-FFF2-40B4-BE49-F238E27FC236}">
              <a16:creationId xmlns:a16="http://schemas.microsoft.com/office/drawing/2014/main" id="{06104C6E-567B-4F4C-BF29-2FD1EFBE43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8" name="Picture 5">
          <a:extLst>
            <a:ext uri="{FF2B5EF4-FFF2-40B4-BE49-F238E27FC236}">
              <a16:creationId xmlns:a16="http://schemas.microsoft.com/office/drawing/2014/main" id="{5A6911DC-CEC0-48E7-9CD5-EB6049140A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9" name="Picture 5">
          <a:extLst>
            <a:ext uri="{FF2B5EF4-FFF2-40B4-BE49-F238E27FC236}">
              <a16:creationId xmlns:a16="http://schemas.microsoft.com/office/drawing/2014/main" id="{8B9C6CB7-EE1C-49E4-8714-101F971113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0" name="Picture 5">
          <a:extLst>
            <a:ext uri="{FF2B5EF4-FFF2-40B4-BE49-F238E27FC236}">
              <a16:creationId xmlns:a16="http://schemas.microsoft.com/office/drawing/2014/main" id="{32EBD439-D6D4-4B88-A863-3548F8311A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1" name="Picture 5">
          <a:extLst>
            <a:ext uri="{FF2B5EF4-FFF2-40B4-BE49-F238E27FC236}">
              <a16:creationId xmlns:a16="http://schemas.microsoft.com/office/drawing/2014/main" id="{10D75C84-2A27-4462-B0E1-2DF74EB66C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2" name="Picture 5">
          <a:extLst>
            <a:ext uri="{FF2B5EF4-FFF2-40B4-BE49-F238E27FC236}">
              <a16:creationId xmlns:a16="http://schemas.microsoft.com/office/drawing/2014/main" id="{A84A81DF-3E92-4761-8583-83A1C04EA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3" name="Picture 5">
          <a:extLst>
            <a:ext uri="{FF2B5EF4-FFF2-40B4-BE49-F238E27FC236}">
              <a16:creationId xmlns:a16="http://schemas.microsoft.com/office/drawing/2014/main" id="{9E2C9656-A355-402E-B67B-39B4118E42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4" name="Picture 5">
          <a:extLst>
            <a:ext uri="{FF2B5EF4-FFF2-40B4-BE49-F238E27FC236}">
              <a16:creationId xmlns:a16="http://schemas.microsoft.com/office/drawing/2014/main" id="{ECD5067F-AAEF-41DE-BDAD-65DE6690BD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6" name="Picture 5">
          <a:extLst>
            <a:ext uri="{FF2B5EF4-FFF2-40B4-BE49-F238E27FC236}">
              <a16:creationId xmlns:a16="http://schemas.microsoft.com/office/drawing/2014/main" id="{FE8DBB97-E5AA-4436-8A24-FBEF221640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8" name="Picture 5">
          <a:extLst>
            <a:ext uri="{FF2B5EF4-FFF2-40B4-BE49-F238E27FC236}">
              <a16:creationId xmlns:a16="http://schemas.microsoft.com/office/drawing/2014/main" id="{AF496FDA-FD60-4994-830F-3BBB496E9F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0" name="Picture 5">
          <a:extLst>
            <a:ext uri="{FF2B5EF4-FFF2-40B4-BE49-F238E27FC236}">
              <a16:creationId xmlns:a16="http://schemas.microsoft.com/office/drawing/2014/main" id="{BCEA81F6-2899-4089-9A25-F8D35B47E4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1" name="Picture 5">
          <a:extLst>
            <a:ext uri="{FF2B5EF4-FFF2-40B4-BE49-F238E27FC236}">
              <a16:creationId xmlns:a16="http://schemas.microsoft.com/office/drawing/2014/main" id="{5F8C64CA-2BE9-420F-A3EB-D1F02EE7A3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2" name="Picture 5">
          <a:extLst>
            <a:ext uri="{FF2B5EF4-FFF2-40B4-BE49-F238E27FC236}">
              <a16:creationId xmlns:a16="http://schemas.microsoft.com/office/drawing/2014/main" id="{00609E58-0442-4449-9F2F-7391C6B4DF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3" name="Picture 5">
          <a:extLst>
            <a:ext uri="{FF2B5EF4-FFF2-40B4-BE49-F238E27FC236}">
              <a16:creationId xmlns:a16="http://schemas.microsoft.com/office/drawing/2014/main" id="{96979A4F-F7B4-455B-A9D3-FE7C3585B8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4" name="Picture 5">
          <a:extLst>
            <a:ext uri="{FF2B5EF4-FFF2-40B4-BE49-F238E27FC236}">
              <a16:creationId xmlns:a16="http://schemas.microsoft.com/office/drawing/2014/main" id="{B6EA601F-12CD-4501-8CE4-98CA6097A3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5" name="Picture 5">
          <a:extLst>
            <a:ext uri="{FF2B5EF4-FFF2-40B4-BE49-F238E27FC236}">
              <a16:creationId xmlns:a16="http://schemas.microsoft.com/office/drawing/2014/main" id="{9630B0A3-8D5F-447C-8C5C-A5299CC03C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6" name="Picture 5">
          <a:extLst>
            <a:ext uri="{FF2B5EF4-FFF2-40B4-BE49-F238E27FC236}">
              <a16:creationId xmlns:a16="http://schemas.microsoft.com/office/drawing/2014/main" id="{CE99179B-068A-4F53-A8E8-41FF49ED94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7" name="Picture 5">
          <a:extLst>
            <a:ext uri="{FF2B5EF4-FFF2-40B4-BE49-F238E27FC236}">
              <a16:creationId xmlns:a16="http://schemas.microsoft.com/office/drawing/2014/main" id="{00C4C927-A413-4590-A47C-1E2F2624AF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8" name="Picture 5">
          <a:extLst>
            <a:ext uri="{FF2B5EF4-FFF2-40B4-BE49-F238E27FC236}">
              <a16:creationId xmlns:a16="http://schemas.microsoft.com/office/drawing/2014/main" id="{AD75128E-6177-474F-8033-30CCC3D8CB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9" name="Picture 5">
          <a:extLst>
            <a:ext uri="{FF2B5EF4-FFF2-40B4-BE49-F238E27FC236}">
              <a16:creationId xmlns:a16="http://schemas.microsoft.com/office/drawing/2014/main" id="{39784AEA-1643-4661-A3A9-C970CC219F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0" name="Picture 5">
          <a:extLst>
            <a:ext uri="{FF2B5EF4-FFF2-40B4-BE49-F238E27FC236}">
              <a16:creationId xmlns:a16="http://schemas.microsoft.com/office/drawing/2014/main" id="{8BE9FEAA-F3E9-4FB9-9F54-E3FCE86391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1" name="Picture 5">
          <a:extLst>
            <a:ext uri="{FF2B5EF4-FFF2-40B4-BE49-F238E27FC236}">
              <a16:creationId xmlns:a16="http://schemas.microsoft.com/office/drawing/2014/main" id="{8C161AAE-6C05-4A04-BA32-491AC6FEAB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2" name="Picture 5">
          <a:extLst>
            <a:ext uri="{FF2B5EF4-FFF2-40B4-BE49-F238E27FC236}">
              <a16:creationId xmlns:a16="http://schemas.microsoft.com/office/drawing/2014/main" id="{18351E8C-8617-4CBB-96AA-6B3966435C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3" name="Picture 5">
          <a:extLst>
            <a:ext uri="{FF2B5EF4-FFF2-40B4-BE49-F238E27FC236}">
              <a16:creationId xmlns:a16="http://schemas.microsoft.com/office/drawing/2014/main" id="{E31BB889-FC4F-40F3-A7FA-36DC74A9B8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4" name="Picture 5">
          <a:extLst>
            <a:ext uri="{FF2B5EF4-FFF2-40B4-BE49-F238E27FC236}">
              <a16:creationId xmlns:a16="http://schemas.microsoft.com/office/drawing/2014/main" id="{7CC74B48-9A09-4E62-BA93-2DBA5F32B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5" name="Picture 5">
          <a:extLst>
            <a:ext uri="{FF2B5EF4-FFF2-40B4-BE49-F238E27FC236}">
              <a16:creationId xmlns:a16="http://schemas.microsoft.com/office/drawing/2014/main" id="{7CBE7FA6-9D6E-43DD-9DCF-B06A3EB5BA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6" name="Picture 5">
          <a:extLst>
            <a:ext uri="{FF2B5EF4-FFF2-40B4-BE49-F238E27FC236}">
              <a16:creationId xmlns:a16="http://schemas.microsoft.com/office/drawing/2014/main" id="{C0A5BFBF-CBAD-4F96-891B-3901627F6F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7" name="Picture 5">
          <a:extLst>
            <a:ext uri="{FF2B5EF4-FFF2-40B4-BE49-F238E27FC236}">
              <a16:creationId xmlns:a16="http://schemas.microsoft.com/office/drawing/2014/main" id="{E71EC671-823B-4BCC-8E29-291B0A1BDA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8" name="Picture 5">
          <a:extLst>
            <a:ext uri="{FF2B5EF4-FFF2-40B4-BE49-F238E27FC236}">
              <a16:creationId xmlns:a16="http://schemas.microsoft.com/office/drawing/2014/main" id="{BBD51DCB-575E-4DD5-892C-F81D3C30C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9" name="Picture 5">
          <a:extLst>
            <a:ext uri="{FF2B5EF4-FFF2-40B4-BE49-F238E27FC236}">
              <a16:creationId xmlns:a16="http://schemas.microsoft.com/office/drawing/2014/main" id="{B64E479E-4334-4694-A79D-9E6DAAC2DD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0" name="Picture 5">
          <a:extLst>
            <a:ext uri="{FF2B5EF4-FFF2-40B4-BE49-F238E27FC236}">
              <a16:creationId xmlns:a16="http://schemas.microsoft.com/office/drawing/2014/main" id="{A0931A56-16F8-4275-96CD-B36B9B7CC8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1" name="Picture 5">
          <a:extLst>
            <a:ext uri="{FF2B5EF4-FFF2-40B4-BE49-F238E27FC236}">
              <a16:creationId xmlns:a16="http://schemas.microsoft.com/office/drawing/2014/main" id="{554503AA-7ECA-41BB-AC12-16FD39E5E0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2" name="Picture 5">
          <a:extLst>
            <a:ext uri="{FF2B5EF4-FFF2-40B4-BE49-F238E27FC236}">
              <a16:creationId xmlns:a16="http://schemas.microsoft.com/office/drawing/2014/main" id="{37A3CE21-20B4-47CE-96E6-91EBF6DD8F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4" name="Picture 5">
          <a:extLst>
            <a:ext uri="{FF2B5EF4-FFF2-40B4-BE49-F238E27FC236}">
              <a16:creationId xmlns:a16="http://schemas.microsoft.com/office/drawing/2014/main" id="{655F4082-0EAF-4DCD-A6AB-374B0D155F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6" name="Picture 5">
          <a:extLst>
            <a:ext uri="{FF2B5EF4-FFF2-40B4-BE49-F238E27FC236}">
              <a16:creationId xmlns:a16="http://schemas.microsoft.com/office/drawing/2014/main" id="{3E52B57F-FA66-4F2E-892F-27821474DA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7" name="Picture 5">
          <a:extLst>
            <a:ext uri="{FF2B5EF4-FFF2-40B4-BE49-F238E27FC236}">
              <a16:creationId xmlns:a16="http://schemas.microsoft.com/office/drawing/2014/main" id="{EC087A97-1008-43E1-AAFB-7923921D42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8" name="Picture 5">
          <a:extLst>
            <a:ext uri="{FF2B5EF4-FFF2-40B4-BE49-F238E27FC236}">
              <a16:creationId xmlns:a16="http://schemas.microsoft.com/office/drawing/2014/main" id="{4416B958-408E-48F7-936A-44BCA34C41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9" name="Picture 5">
          <a:extLst>
            <a:ext uri="{FF2B5EF4-FFF2-40B4-BE49-F238E27FC236}">
              <a16:creationId xmlns:a16="http://schemas.microsoft.com/office/drawing/2014/main" id="{840CAA31-5EA4-453C-A3BA-A8B3540832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0" name="Picture 5">
          <a:extLst>
            <a:ext uri="{FF2B5EF4-FFF2-40B4-BE49-F238E27FC236}">
              <a16:creationId xmlns:a16="http://schemas.microsoft.com/office/drawing/2014/main" id="{9D1EABED-E912-42F0-9A8E-3EE46D0A56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1" name="Picture 5">
          <a:extLst>
            <a:ext uri="{FF2B5EF4-FFF2-40B4-BE49-F238E27FC236}">
              <a16:creationId xmlns:a16="http://schemas.microsoft.com/office/drawing/2014/main" id="{FF33C6FA-0C50-43BD-AA38-37A75E0412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2" name="Picture 5">
          <a:extLst>
            <a:ext uri="{FF2B5EF4-FFF2-40B4-BE49-F238E27FC236}">
              <a16:creationId xmlns:a16="http://schemas.microsoft.com/office/drawing/2014/main" id="{F515222A-8484-41FF-AF3D-A991AAB843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3" name="Picture 5">
          <a:extLst>
            <a:ext uri="{FF2B5EF4-FFF2-40B4-BE49-F238E27FC236}">
              <a16:creationId xmlns:a16="http://schemas.microsoft.com/office/drawing/2014/main" id="{D7A8C14D-825E-410B-89DE-5933DA8238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4" name="Picture 5">
          <a:extLst>
            <a:ext uri="{FF2B5EF4-FFF2-40B4-BE49-F238E27FC236}">
              <a16:creationId xmlns:a16="http://schemas.microsoft.com/office/drawing/2014/main" id="{F60CFEC4-E430-41CF-BAB1-2CFA4AD3D5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5" name="Picture 5">
          <a:extLst>
            <a:ext uri="{FF2B5EF4-FFF2-40B4-BE49-F238E27FC236}">
              <a16:creationId xmlns:a16="http://schemas.microsoft.com/office/drawing/2014/main" id="{A88E8B17-2B44-4542-A92B-C0D73DD8B0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6" name="Picture 5">
          <a:extLst>
            <a:ext uri="{FF2B5EF4-FFF2-40B4-BE49-F238E27FC236}">
              <a16:creationId xmlns:a16="http://schemas.microsoft.com/office/drawing/2014/main" id="{D19AF243-F5E7-4EEF-8A97-F2DD5A81AC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7" name="Picture 5">
          <a:extLst>
            <a:ext uri="{FF2B5EF4-FFF2-40B4-BE49-F238E27FC236}">
              <a16:creationId xmlns:a16="http://schemas.microsoft.com/office/drawing/2014/main" id="{4E4D030E-6223-48E1-B819-FBAF23D6F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8" name="Picture 5">
          <a:extLst>
            <a:ext uri="{FF2B5EF4-FFF2-40B4-BE49-F238E27FC236}">
              <a16:creationId xmlns:a16="http://schemas.microsoft.com/office/drawing/2014/main" id="{12884706-E5E3-443F-A9BC-A1C18B4D3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9" name="Picture 5">
          <a:extLst>
            <a:ext uri="{FF2B5EF4-FFF2-40B4-BE49-F238E27FC236}">
              <a16:creationId xmlns:a16="http://schemas.microsoft.com/office/drawing/2014/main" id="{0DB8482A-D025-4514-8666-8D21FE51AF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0" name="Picture 5">
          <a:extLst>
            <a:ext uri="{FF2B5EF4-FFF2-40B4-BE49-F238E27FC236}">
              <a16:creationId xmlns:a16="http://schemas.microsoft.com/office/drawing/2014/main" id="{FE706390-D38B-4DCC-916B-F287ACF75E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1" name="Picture 5">
          <a:extLst>
            <a:ext uri="{FF2B5EF4-FFF2-40B4-BE49-F238E27FC236}">
              <a16:creationId xmlns:a16="http://schemas.microsoft.com/office/drawing/2014/main" id="{F0D678B3-F91D-44BB-A049-3AC3BE5784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2" name="Picture 5">
          <a:extLst>
            <a:ext uri="{FF2B5EF4-FFF2-40B4-BE49-F238E27FC236}">
              <a16:creationId xmlns:a16="http://schemas.microsoft.com/office/drawing/2014/main" id="{F9759401-DC8C-4524-A63F-79AC734F9C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3" name="Picture 5">
          <a:extLst>
            <a:ext uri="{FF2B5EF4-FFF2-40B4-BE49-F238E27FC236}">
              <a16:creationId xmlns:a16="http://schemas.microsoft.com/office/drawing/2014/main" id="{C8BB9AE9-A8DF-448E-8EEE-74C212658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4" name="Picture 5">
          <a:extLst>
            <a:ext uri="{FF2B5EF4-FFF2-40B4-BE49-F238E27FC236}">
              <a16:creationId xmlns:a16="http://schemas.microsoft.com/office/drawing/2014/main" id="{6065836B-EFB7-47C2-8B17-5A4454250E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5" name="Picture 5">
          <a:extLst>
            <a:ext uri="{FF2B5EF4-FFF2-40B4-BE49-F238E27FC236}">
              <a16:creationId xmlns:a16="http://schemas.microsoft.com/office/drawing/2014/main" id="{9C0F5574-4C41-438A-962D-96E7A79E5E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6" name="Picture 5">
          <a:extLst>
            <a:ext uri="{FF2B5EF4-FFF2-40B4-BE49-F238E27FC236}">
              <a16:creationId xmlns:a16="http://schemas.microsoft.com/office/drawing/2014/main" id="{C7108C32-0E97-4196-8FD4-1218755AC6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7" name="Picture 5">
          <a:extLst>
            <a:ext uri="{FF2B5EF4-FFF2-40B4-BE49-F238E27FC236}">
              <a16:creationId xmlns:a16="http://schemas.microsoft.com/office/drawing/2014/main" id="{A2B2550E-52D4-4B36-836F-4D6D88FE9A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8" name="Picture 5">
          <a:extLst>
            <a:ext uri="{FF2B5EF4-FFF2-40B4-BE49-F238E27FC236}">
              <a16:creationId xmlns:a16="http://schemas.microsoft.com/office/drawing/2014/main" id="{1B318AEB-123D-4F36-8E5F-2E3168A5A8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0" name="Picture 5">
          <a:extLst>
            <a:ext uri="{FF2B5EF4-FFF2-40B4-BE49-F238E27FC236}">
              <a16:creationId xmlns:a16="http://schemas.microsoft.com/office/drawing/2014/main" id="{1DF7E4A0-DE3D-4D04-8904-7B9AF85592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2" name="Picture 5">
          <a:extLst>
            <a:ext uri="{FF2B5EF4-FFF2-40B4-BE49-F238E27FC236}">
              <a16:creationId xmlns:a16="http://schemas.microsoft.com/office/drawing/2014/main" id="{7879EC37-BC78-4DC3-B519-B45F5BF4D8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4" name="Picture 5">
          <a:extLst>
            <a:ext uri="{FF2B5EF4-FFF2-40B4-BE49-F238E27FC236}">
              <a16:creationId xmlns:a16="http://schemas.microsoft.com/office/drawing/2014/main" id="{4E786E77-49FB-4207-A00E-902880A9D7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5" name="Picture 5">
          <a:extLst>
            <a:ext uri="{FF2B5EF4-FFF2-40B4-BE49-F238E27FC236}">
              <a16:creationId xmlns:a16="http://schemas.microsoft.com/office/drawing/2014/main" id="{E1A22059-C944-4103-86E4-6B90040BF8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6" name="Picture 5">
          <a:extLst>
            <a:ext uri="{FF2B5EF4-FFF2-40B4-BE49-F238E27FC236}">
              <a16:creationId xmlns:a16="http://schemas.microsoft.com/office/drawing/2014/main" id="{F15A361D-F996-4A59-B2F8-027634D29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7" name="Picture 5">
          <a:extLst>
            <a:ext uri="{FF2B5EF4-FFF2-40B4-BE49-F238E27FC236}">
              <a16:creationId xmlns:a16="http://schemas.microsoft.com/office/drawing/2014/main" id="{918E2E6E-62C0-4D49-AAAE-F7CC9AF69C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8" name="Picture 5">
          <a:extLst>
            <a:ext uri="{FF2B5EF4-FFF2-40B4-BE49-F238E27FC236}">
              <a16:creationId xmlns:a16="http://schemas.microsoft.com/office/drawing/2014/main" id="{2E857A2A-0C30-4C06-A2B1-0F5BE9774A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9" name="Picture 5">
          <a:extLst>
            <a:ext uri="{FF2B5EF4-FFF2-40B4-BE49-F238E27FC236}">
              <a16:creationId xmlns:a16="http://schemas.microsoft.com/office/drawing/2014/main" id="{A8786759-EC9D-4035-BF8A-E0EC8AA012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0" name="Picture 5">
          <a:extLst>
            <a:ext uri="{FF2B5EF4-FFF2-40B4-BE49-F238E27FC236}">
              <a16:creationId xmlns:a16="http://schemas.microsoft.com/office/drawing/2014/main" id="{5E6B1708-8E0E-48B0-81FA-DD1A9FBC36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1" name="Picture 5">
          <a:extLst>
            <a:ext uri="{FF2B5EF4-FFF2-40B4-BE49-F238E27FC236}">
              <a16:creationId xmlns:a16="http://schemas.microsoft.com/office/drawing/2014/main" id="{D9431317-008E-42D7-A858-298A410E26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2" name="Picture 5">
          <a:extLst>
            <a:ext uri="{FF2B5EF4-FFF2-40B4-BE49-F238E27FC236}">
              <a16:creationId xmlns:a16="http://schemas.microsoft.com/office/drawing/2014/main" id="{A6126F4B-C201-4123-8D17-63FC2C47AD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3" name="Picture 5">
          <a:extLst>
            <a:ext uri="{FF2B5EF4-FFF2-40B4-BE49-F238E27FC236}">
              <a16:creationId xmlns:a16="http://schemas.microsoft.com/office/drawing/2014/main" id="{5B463C07-D95C-4772-B8E6-13AC876AFD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4" name="Picture 5">
          <a:extLst>
            <a:ext uri="{FF2B5EF4-FFF2-40B4-BE49-F238E27FC236}">
              <a16:creationId xmlns:a16="http://schemas.microsoft.com/office/drawing/2014/main" id="{55340DB6-799A-4984-9FC4-D2CD530471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5" name="Picture 5">
          <a:extLst>
            <a:ext uri="{FF2B5EF4-FFF2-40B4-BE49-F238E27FC236}">
              <a16:creationId xmlns:a16="http://schemas.microsoft.com/office/drawing/2014/main" id="{9BD207FC-4410-4090-B961-2BC8CF0429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6" name="Picture 5">
          <a:extLst>
            <a:ext uri="{FF2B5EF4-FFF2-40B4-BE49-F238E27FC236}">
              <a16:creationId xmlns:a16="http://schemas.microsoft.com/office/drawing/2014/main" id="{B854EDC5-9416-43F3-9304-32379E3DD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7" name="Picture 5">
          <a:extLst>
            <a:ext uri="{FF2B5EF4-FFF2-40B4-BE49-F238E27FC236}">
              <a16:creationId xmlns:a16="http://schemas.microsoft.com/office/drawing/2014/main" id="{EBAB00C8-7F35-4095-81A1-F57EAEE37C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8" name="Picture 5">
          <a:extLst>
            <a:ext uri="{FF2B5EF4-FFF2-40B4-BE49-F238E27FC236}">
              <a16:creationId xmlns:a16="http://schemas.microsoft.com/office/drawing/2014/main" id="{FF84DDE3-0715-4509-A896-77F53F11A1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9" name="Picture 5">
          <a:extLst>
            <a:ext uri="{FF2B5EF4-FFF2-40B4-BE49-F238E27FC236}">
              <a16:creationId xmlns:a16="http://schemas.microsoft.com/office/drawing/2014/main" id="{252F401E-5CA7-4A61-86CC-7E27EB1B96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0" name="Picture 5">
          <a:extLst>
            <a:ext uri="{FF2B5EF4-FFF2-40B4-BE49-F238E27FC236}">
              <a16:creationId xmlns:a16="http://schemas.microsoft.com/office/drawing/2014/main" id="{A96391FB-44BC-4405-BDE2-A8271F1BBD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1" name="Picture 5">
          <a:extLst>
            <a:ext uri="{FF2B5EF4-FFF2-40B4-BE49-F238E27FC236}">
              <a16:creationId xmlns:a16="http://schemas.microsoft.com/office/drawing/2014/main" id="{9DE395CF-6537-4AC9-99F1-8517E975C1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2" name="Picture 5">
          <a:extLst>
            <a:ext uri="{FF2B5EF4-FFF2-40B4-BE49-F238E27FC236}">
              <a16:creationId xmlns:a16="http://schemas.microsoft.com/office/drawing/2014/main" id="{28BEA8C9-46D0-4540-874C-2463408B0D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3" name="Picture 5">
          <a:extLst>
            <a:ext uri="{FF2B5EF4-FFF2-40B4-BE49-F238E27FC236}">
              <a16:creationId xmlns:a16="http://schemas.microsoft.com/office/drawing/2014/main" id="{4802C520-6749-47CE-9570-77AEDD3AFD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4" name="Picture 5">
          <a:extLst>
            <a:ext uri="{FF2B5EF4-FFF2-40B4-BE49-F238E27FC236}">
              <a16:creationId xmlns:a16="http://schemas.microsoft.com/office/drawing/2014/main" id="{2A00EF61-5B49-4B4C-8B01-2C2EC7D9FE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5" name="Picture 5">
          <a:extLst>
            <a:ext uri="{FF2B5EF4-FFF2-40B4-BE49-F238E27FC236}">
              <a16:creationId xmlns:a16="http://schemas.microsoft.com/office/drawing/2014/main" id="{756FCD66-ACD5-4E5A-BDCF-6B90A9ED89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6" name="Picture 5">
          <a:extLst>
            <a:ext uri="{FF2B5EF4-FFF2-40B4-BE49-F238E27FC236}">
              <a16:creationId xmlns:a16="http://schemas.microsoft.com/office/drawing/2014/main" id="{025FD6C7-DE1B-48A5-AFD2-C911861881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8" name="Picture 5">
          <a:extLst>
            <a:ext uri="{FF2B5EF4-FFF2-40B4-BE49-F238E27FC236}">
              <a16:creationId xmlns:a16="http://schemas.microsoft.com/office/drawing/2014/main" id="{4555A113-22AB-4767-AC0B-4F297C7163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0" name="Picture 5">
          <a:extLst>
            <a:ext uri="{FF2B5EF4-FFF2-40B4-BE49-F238E27FC236}">
              <a16:creationId xmlns:a16="http://schemas.microsoft.com/office/drawing/2014/main" id="{DDDBC677-E72A-4A75-BFD3-15C753BAAB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1" name="Picture 5">
          <a:extLst>
            <a:ext uri="{FF2B5EF4-FFF2-40B4-BE49-F238E27FC236}">
              <a16:creationId xmlns:a16="http://schemas.microsoft.com/office/drawing/2014/main" id="{0854EBA0-F5D3-4AC9-8B2F-55E0653FFC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2" name="Picture 5">
          <a:extLst>
            <a:ext uri="{FF2B5EF4-FFF2-40B4-BE49-F238E27FC236}">
              <a16:creationId xmlns:a16="http://schemas.microsoft.com/office/drawing/2014/main" id="{4A6D6330-D8C2-4C7B-8DE5-35B413E840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3" name="Picture 5">
          <a:extLst>
            <a:ext uri="{FF2B5EF4-FFF2-40B4-BE49-F238E27FC236}">
              <a16:creationId xmlns:a16="http://schemas.microsoft.com/office/drawing/2014/main" id="{491278E7-DAAE-4CE7-A21E-EBB1528753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4" name="Picture 5">
          <a:extLst>
            <a:ext uri="{FF2B5EF4-FFF2-40B4-BE49-F238E27FC236}">
              <a16:creationId xmlns:a16="http://schemas.microsoft.com/office/drawing/2014/main" id="{E6499A18-99C9-4377-A83E-457CAB33DE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5" name="Picture 5">
          <a:extLst>
            <a:ext uri="{FF2B5EF4-FFF2-40B4-BE49-F238E27FC236}">
              <a16:creationId xmlns:a16="http://schemas.microsoft.com/office/drawing/2014/main" id="{B3FFEC7B-678E-4ABF-BFC1-E2F087B01E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6" name="Picture 5">
          <a:extLst>
            <a:ext uri="{FF2B5EF4-FFF2-40B4-BE49-F238E27FC236}">
              <a16:creationId xmlns:a16="http://schemas.microsoft.com/office/drawing/2014/main" id="{CF413F54-5FB4-48DA-AAC3-60512E9BFB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7" name="Picture 5">
          <a:extLst>
            <a:ext uri="{FF2B5EF4-FFF2-40B4-BE49-F238E27FC236}">
              <a16:creationId xmlns:a16="http://schemas.microsoft.com/office/drawing/2014/main" id="{9F64AC3A-A2BE-4DE2-9FB9-4B2418B1D3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8" name="Picture 5">
          <a:extLst>
            <a:ext uri="{FF2B5EF4-FFF2-40B4-BE49-F238E27FC236}">
              <a16:creationId xmlns:a16="http://schemas.microsoft.com/office/drawing/2014/main" id="{DA75D247-1DFB-4CC7-A9A5-E21B35772A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9" name="Picture 5">
          <a:extLst>
            <a:ext uri="{FF2B5EF4-FFF2-40B4-BE49-F238E27FC236}">
              <a16:creationId xmlns:a16="http://schemas.microsoft.com/office/drawing/2014/main" id="{C9A18B95-EE39-4FA2-B303-956698BA1F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0" name="Picture 5">
          <a:extLst>
            <a:ext uri="{FF2B5EF4-FFF2-40B4-BE49-F238E27FC236}">
              <a16:creationId xmlns:a16="http://schemas.microsoft.com/office/drawing/2014/main" id="{9485C26D-FEBD-41F6-961E-65EE48B47E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1" name="Picture 5">
          <a:extLst>
            <a:ext uri="{FF2B5EF4-FFF2-40B4-BE49-F238E27FC236}">
              <a16:creationId xmlns:a16="http://schemas.microsoft.com/office/drawing/2014/main" id="{2B0FFF09-06AC-49DA-851C-5502A76F0D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3" name="Picture 5">
          <a:extLst>
            <a:ext uri="{FF2B5EF4-FFF2-40B4-BE49-F238E27FC236}">
              <a16:creationId xmlns:a16="http://schemas.microsoft.com/office/drawing/2014/main" id="{FDAA7886-6826-4B5A-B825-DBCC991090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5" name="Picture 5">
          <a:extLst>
            <a:ext uri="{FF2B5EF4-FFF2-40B4-BE49-F238E27FC236}">
              <a16:creationId xmlns:a16="http://schemas.microsoft.com/office/drawing/2014/main" id="{3FA9BB87-7403-4B19-80D5-17B3C8F58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7" name="Picture 5">
          <a:extLst>
            <a:ext uri="{FF2B5EF4-FFF2-40B4-BE49-F238E27FC236}">
              <a16:creationId xmlns:a16="http://schemas.microsoft.com/office/drawing/2014/main" id="{2A5AFDF7-3958-4358-AE5F-0933320F51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9" name="Picture 5">
          <a:extLst>
            <a:ext uri="{FF2B5EF4-FFF2-40B4-BE49-F238E27FC236}">
              <a16:creationId xmlns:a16="http://schemas.microsoft.com/office/drawing/2014/main" id="{3EBCB17A-BD10-4E92-A811-92A2B80903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0" name="Picture 5">
          <a:extLst>
            <a:ext uri="{FF2B5EF4-FFF2-40B4-BE49-F238E27FC236}">
              <a16:creationId xmlns:a16="http://schemas.microsoft.com/office/drawing/2014/main" id="{43CBB2CD-8478-4AAC-AD0B-31C8D59013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1" name="Picture 5">
          <a:extLst>
            <a:ext uri="{FF2B5EF4-FFF2-40B4-BE49-F238E27FC236}">
              <a16:creationId xmlns:a16="http://schemas.microsoft.com/office/drawing/2014/main" id="{665EE647-0685-47B6-B0E3-0AF704918D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2" name="Picture 5">
          <a:extLst>
            <a:ext uri="{FF2B5EF4-FFF2-40B4-BE49-F238E27FC236}">
              <a16:creationId xmlns:a16="http://schemas.microsoft.com/office/drawing/2014/main" id="{D25865F6-916F-4C3D-AF01-61744FC08C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3" name="Picture 5">
          <a:extLst>
            <a:ext uri="{FF2B5EF4-FFF2-40B4-BE49-F238E27FC236}">
              <a16:creationId xmlns:a16="http://schemas.microsoft.com/office/drawing/2014/main" id="{22DDB52D-9A19-4959-B101-5583E79C3E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4" name="Picture 5">
          <a:extLst>
            <a:ext uri="{FF2B5EF4-FFF2-40B4-BE49-F238E27FC236}">
              <a16:creationId xmlns:a16="http://schemas.microsoft.com/office/drawing/2014/main" id="{FB3D810A-09BA-46AD-A79E-285B331F85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5" name="Picture 5">
          <a:extLst>
            <a:ext uri="{FF2B5EF4-FFF2-40B4-BE49-F238E27FC236}">
              <a16:creationId xmlns:a16="http://schemas.microsoft.com/office/drawing/2014/main" id="{F0031C6D-0568-4CDE-B987-626201704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6" name="Picture 5">
          <a:extLst>
            <a:ext uri="{FF2B5EF4-FFF2-40B4-BE49-F238E27FC236}">
              <a16:creationId xmlns:a16="http://schemas.microsoft.com/office/drawing/2014/main" id="{040E1F3C-922B-4CFF-8A97-5DD48CFACD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7" name="Picture 5">
          <a:extLst>
            <a:ext uri="{FF2B5EF4-FFF2-40B4-BE49-F238E27FC236}">
              <a16:creationId xmlns:a16="http://schemas.microsoft.com/office/drawing/2014/main" id="{D7391145-7134-4B44-862A-188B8B4AFF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8" name="Picture 5">
          <a:extLst>
            <a:ext uri="{FF2B5EF4-FFF2-40B4-BE49-F238E27FC236}">
              <a16:creationId xmlns:a16="http://schemas.microsoft.com/office/drawing/2014/main" id="{2B5EB1A0-3172-4C90-9CD5-5369B29BBD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9" name="Picture 5">
          <a:extLst>
            <a:ext uri="{FF2B5EF4-FFF2-40B4-BE49-F238E27FC236}">
              <a16:creationId xmlns:a16="http://schemas.microsoft.com/office/drawing/2014/main" id="{1B4E1AC8-9B4C-4555-99AA-4EC623991E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0" name="Picture 5">
          <a:extLst>
            <a:ext uri="{FF2B5EF4-FFF2-40B4-BE49-F238E27FC236}">
              <a16:creationId xmlns:a16="http://schemas.microsoft.com/office/drawing/2014/main" id="{8AC1DBB3-2D21-45C5-83A5-A49FA020B6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1" name="Picture 5">
          <a:extLst>
            <a:ext uri="{FF2B5EF4-FFF2-40B4-BE49-F238E27FC236}">
              <a16:creationId xmlns:a16="http://schemas.microsoft.com/office/drawing/2014/main" id="{8EE31A61-6EE6-4C40-8D64-4D84F07518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2" name="Picture 5">
          <a:extLst>
            <a:ext uri="{FF2B5EF4-FFF2-40B4-BE49-F238E27FC236}">
              <a16:creationId xmlns:a16="http://schemas.microsoft.com/office/drawing/2014/main" id="{E4504907-4085-4764-8B5C-39C0E2A205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3" name="Picture 5">
          <a:extLst>
            <a:ext uri="{FF2B5EF4-FFF2-40B4-BE49-F238E27FC236}">
              <a16:creationId xmlns:a16="http://schemas.microsoft.com/office/drawing/2014/main" id="{48768EB5-2F24-4340-BA9D-D6CC9DD256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4" name="Picture 5">
          <a:extLst>
            <a:ext uri="{FF2B5EF4-FFF2-40B4-BE49-F238E27FC236}">
              <a16:creationId xmlns:a16="http://schemas.microsoft.com/office/drawing/2014/main" id="{61A8C4F3-B865-4DA9-9973-2180AC6440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5" name="Picture 5">
          <a:extLst>
            <a:ext uri="{FF2B5EF4-FFF2-40B4-BE49-F238E27FC236}">
              <a16:creationId xmlns:a16="http://schemas.microsoft.com/office/drawing/2014/main" id="{59C0F5D9-4BDB-4AAD-9D5B-EBE75ED2F1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6" name="Picture 5">
          <a:extLst>
            <a:ext uri="{FF2B5EF4-FFF2-40B4-BE49-F238E27FC236}">
              <a16:creationId xmlns:a16="http://schemas.microsoft.com/office/drawing/2014/main" id="{004A4545-BCAA-4851-AA57-C9B5FFA16E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7" name="Picture 5">
          <a:extLst>
            <a:ext uri="{FF2B5EF4-FFF2-40B4-BE49-F238E27FC236}">
              <a16:creationId xmlns:a16="http://schemas.microsoft.com/office/drawing/2014/main" id="{B79C75F7-090F-4545-AD67-32BBD5E41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8" name="Picture 5">
          <a:extLst>
            <a:ext uri="{FF2B5EF4-FFF2-40B4-BE49-F238E27FC236}">
              <a16:creationId xmlns:a16="http://schemas.microsoft.com/office/drawing/2014/main" id="{EE3EE000-BFD7-4825-8141-E5B73A3191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9" name="Picture 5">
          <a:extLst>
            <a:ext uri="{FF2B5EF4-FFF2-40B4-BE49-F238E27FC236}">
              <a16:creationId xmlns:a16="http://schemas.microsoft.com/office/drawing/2014/main" id="{DC7FFE12-BA93-4FED-A7D4-019608C6C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0" name="Picture 5">
          <a:extLst>
            <a:ext uri="{FF2B5EF4-FFF2-40B4-BE49-F238E27FC236}">
              <a16:creationId xmlns:a16="http://schemas.microsoft.com/office/drawing/2014/main" id="{087AA6F8-DB17-4134-A5CE-CD283B1071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1" name="Picture 5">
          <a:extLst>
            <a:ext uri="{FF2B5EF4-FFF2-40B4-BE49-F238E27FC236}">
              <a16:creationId xmlns:a16="http://schemas.microsoft.com/office/drawing/2014/main" id="{C3769F34-B8AB-44E6-A2C4-4DE76560C5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3" name="Picture 5">
          <a:extLst>
            <a:ext uri="{FF2B5EF4-FFF2-40B4-BE49-F238E27FC236}">
              <a16:creationId xmlns:a16="http://schemas.microsoft.com/office/drawing/2014/main" id="{0273AB80-2CAD-4E19-BF02-65B15695CF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5" name="Picture 5">
          <a:extLst>
            <a:ext uri="{FF2B5EF4-FFF2-40B4-BE49-F238E27FC236}">
              <a16:creationId xmlns:a16="http://schemas.microsoft.com/office/drawing/2014/main" id="{89B72330-B55B-431F-A14C-28C9322B00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7" name="Picture 5">
          <a:extLst>
            <a:ext uri="{FF2B5EF4-FFF2-40B4-BE49-F238E27FC236}">
              <a16:creationId xmlns:a16="http://schemas.microsoft.com/office/drawing/2014/main" id="{DA4DF20B-6F32-4A30-9CC5-7F4A6055AF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8" name="Picture 5">
          <a:extLst>
            <a:ext uri="{FF2B5EF4-FFF2-40B4-BE49-F238E27FC236}">
              <a16:creationId xmlns:a16="http://schemas.microsoft.com/office/drawing/2014/main" id="{DEEE774E-BFD7-4CF0-ABC1-4634D18542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9" name="Picture 5">
          <a:extLst>
            <a:ext uri="{FF2B5EF4-FFF2-40B4-BE49-F238E27FC236}">
              <a16:creationId xmlns:a16="http://schemas.microsoft.com/office/drawing/2014/main" id="{0D06A3AB-5DDE-45B9-B707-0031349831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0" name="Picture 5">
          <a:extLst>
            <a:ext uri="{FF2B5EF4-FFF2-40B4-BE49-F238E27FC236}">
              <a16:creationId xmlns:a16="http://schemas.microsoft.com/office/drawing/2014/main" id="{DEE2B649-1D3A-4378-B1DF-F0CEABB618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1" name="Picture 5">
          <a:extLst>
            <a:ext uri="{FF2B5EF4-FFF2-40B4-BE49-F238E27FC236}">
              <a16:creationId xmlns:a16="http://schemas.microsoft.com/office/drawing/2014/main" id="{2B97D724-B074-453E-91D9-17238BDAF3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2" name="Picture 5">
          <a:extLst>
            <a:ext uri="{FF2B5EF4-FFF2-40B4-BE49-F238E27FC236}">
              <a16:creationId xmlns:a16="http://schemas.microsoft.com/office/drawing/2014/main" id="{649FDE47-861D-44D0-80CC-F778E3769D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3" name="Picture 5">
          <a:extLst>
            <a:ext uri="{FF2B5EF4-FFF2-40B4-BE49-F238E27FC236}">
              <a16:creationId xmlns:a16="http://schemas.microsoft.com/office/drawing/2014/main" id="{4BC14525-C2AE-43DC-9812-14E73467F7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4" name="Picture 5">
          <a:extLst>
            <a:ext uri="{FF2B5EF4-FFF2-40B4-BE49-F238E27FC236}">
              <a16:creationId xmlns:a16="http://schemas.microsoft.com/office/drawing/2014/main" id="{41591A05-02DC-4C79-BA8F-E9C5A71437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5" name="Picture 5">
          <a:extLst>
            <a:ext uri="{FF2B5EF4-FFF2-40B4-BE49-F238E27FC236}">
              <a16:creationId xmlns:a16="http://schemas.microsoft.com/office/drawing/2014/main" id="{814751A1-DDA3-41ED-AE83-816DF020FE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6" name="Picture 5">
          <a:extLst>
            <a:ext uri="{FF2B5EF4-FFF2-40B4-BE49-F238E27FC236}">
              <a16:creationId xmlns:a16="http://schemas.microsoft.com/office/drawing/2014/main" id="{44D97D64-024C-4758-A99C-8E1DA5C604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7" name="Picture 5">
          <a:extLst>
            <a:ext uri="{FF2B5EF4-FFF2-40B4-BE49-F238E27FC236}">
              <a16:creationId xmlns:a16="http://schemas.microsoft.com/office/drawing/2014/main" id="{BE98D74C-6522-4FA2-809D-FE326E489D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8" name="Picture 5">
          <a:extLst>
            <a:ext uri="{FF2B5EF4-FFF2-40B4-BE49-F238E27FC236}">
              <a16:creationId xmlns:a16="http://schemas.microsoft.com/office/drawing/2014/main" id="{87705E4F-1FAE-448C-B3E9-D1DF2A59CF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9" name="Picture 5">
          <a:extLst>
            <a:ext uri="{FF2B5EF4-FFF2-40B4-BE49-F238E27FC236}">
              <a16:creationId xmlns:a16="http://schemas.microsoft.com/office/drawing/2014/main" id="{5E6A4B11-9554-4CA0-87E8-91CACC1995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0" name="Picture 5">
          <a:extLst>
            <a:ext uri="{FF2B5EF4-FFF2-40B4-BE49-F238E27FC236}">
              <a16:creationId xmlns:a16="http://schemas.microsoft.com/office/drawing/2014/main" id="{C652BACE-DE9B-4A38-8E4D-B5A10972A8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1" name="Picture 5">
          <a:extLst>
            <a:ext uri="{FF2B5EF4-FFF2-40B4-BE49-F238E27FC236}">
              <a16:creationId xmlns:a16="http://schemas.microsoft.com/office/drawing/2014/main" id="{6418F487-DF70-41AB-AAB8-444E81BE15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2" name="Picture 5">
          <a:extLst>
            <a:ext uri="{FF2B5EF4-FFF2-40B4-BE49-F238E27FC236}">
              <a16:creationId xmlns:a16="http://schemas.microsoft.com/office/drawing/2014/main" id="{BD8F1208-44F7-4A30-95CC-1B243EFC94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3" name="Picture 5">
          <a:extLst>
            <a:ext uri="{FF2B5EF4-FFF2-40B4-BE49-F238E27FC236}">
              <a16:creationId xmlns:a16="http://schemas.microsoft.com/office/drawing/2014/main" id="{3249D1D1-5586-4083-AAB9-221EB47CD4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4" name="Picture 5">
          <a:extLst>
            <a:ext uri="{FF2B5EF4-FFF2-40B4-BE49-F238E27FC236}">
              <a16:creationId xmlns:a16="http://schemas.microsoft.com/office/drawing/2014/main" id="{546D460A-1A5A-44BA-8864-5CBE8F6F7B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5" name="Picture 5">
          <a:extLst>
            <a:ext uri="{FF2B5EF4-FFF2-40B4-BE49-F238E27FC236}">
              <a16:creationId xmlns:a16="http://schemas.microsoft.com/office/drawing/2014/main" id="{94C70815-34F5-42ED-8A8F-BAA481EA67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6" name="Picture 5">
          <a:extLst>
            <a:ext uri="{FF2B5EF4-FFF2-40B4-BE49-F238E27FC236}">
              <a16:creationId xmlns:a16="http://schemas.microsoft.com/office/drawing/2014/main" id="{1B194671-8ED0-4B30-8944-A391B1108E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7" name="Picture 5">
          <a:extLst>
            <a:ext uri="{FF2B5EF4-FFF2-40B4-BE49-F238E27FC236}">
              <a16:creationId xmlns:a16="http://schemas.microsoft.com/office/drawing/2014/main" id="{E34CBDB0-7B60-4D97-B236-8349051CF2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8" name="Picture 5">
          <a:extLst>
            <a:ext uri="{FF2B5EF4-FFF2-40B4-BE49-F238E27FC236}">
              <a16:creationId xmlns:a16="http://schemas.microsoft.com/office/drawing/2014/main" id="{BAAE295A-0473-4AB7-A6DF-75C205ECDC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9" name="Picture 5">
          <a:extLst>
            <a:ext uri="{FF2B5EF4-FFF2-40B4-BE49-F238E27FC236}">
              <a16:creationId xmlns:a16="http://schemas.microsoft.com/office/drawing/2014/main" id="{937E751F-FDD5-451C-8CED-470E8D63FD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1" name="Picture 5">
          <a:extLst>
            <a:ext uri="{FF2B5EF4-FFF2-40B4-BE49-F238E27FC236}">
              <a16:creationId xmlns:a16="http://schemas.microsoft.com/office/drawing/2014/main" id="{F7BD5F9F-4D11-425D-865A-84E323EEB1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3" name="Picture 5">
          <a:extLst>
            <a:ext uri="{FF2B5EF4-FFF2-40B4-BE49-F238E27FC236}">
              <a16:creationId xmlns:a16="http://schemas.microsoft.com/office/drawing/2014/main" id="{B91DDFB4-B61A-40A0-B43B-82E0BBC0A1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4" name="Picture 5">
          <a:extLst>
            <a:ext uri="{FF2B5EF4-FFF2-40B4-BE49-F238E27FC236}">
              <a16:creationId xmlns:a16="http://schemas.microsoft.com/office/drawing/2014/main" id="{96E58F5F-0FA1-4612-A924-4866AA2013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5" name="Picture 5">
          <a:extLst>
            <a:ext uri="{FF2B5EF4-FFF2-40B4-BE49-F238E27FC236}">
              <a16:creationId xmlns:a16="http://schemas.microsoft.com/office/drawing/2014/main" id="{5AF439B7-BCA3-4E97-8CA5-87E667FF66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6" name="Picture 5">
          <a:extLst>
            <a:ext uri="{FF2B5EF4-FFF2-40B4-BE49-F238E27FC236}">
              <a16:creationId xmlns:a16="http://schemas.microsoft.com/office/drawing/2014/main" id="{34AD2295-B168-4B5C-BF08-CA22AA4370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7" name="Picture 5">
          <a:extLst>
            <a:ext uri="{FF2B5EF4-FFF2-40B4-BE49-F238E27FC236}">
              <a16:creationId xmlns:a16="http://schemas.microsoft.com/office/drawing/2014/main" id="{B75DFD66-0F7C-4E71-95B0-4228E9DCD6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8" name="Picture 5">
          <a:extLst>
            <a:ext uri="{FF2B5EF4-FFF2-40B4-BE49-F238E27FC236}">
              <a16:creationId xmlns:a16="http://schemas.microsoft.com/office/drawing/2014/main" id="{397F3202-BDB9-4784-8FBA-AE7B388B45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9" name="Picture 5">
          <a:extLst>
            <a:ext uri="{FF2B5EF4-FFF2-40B4-BE49-F238E27FC236}">
              <a16:creationId xmlns:a16="http://schemas.microsoft.com/office/drawing/2014/main" id="{E11AA23A-786B-4C36-92F2-F0B9D2AF6F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0" name="Picture 5">
          <a:extLst>
            <a:ext uri="{FF2B5EF4-FFF2-40B4-BE49-F238E27FC236}">
              <a16:creationId xmlns:a16="http://schemas.microsoft.com/office/drawing/2014/main" id="{874D6700-FD18-4F52-A509-E3C9F20BB5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1" name="Picture 5">
          <a:extLst>
            <a:ext uri="{FF2B5EF4-FFF2-40B4-BE49-F238E27FC236}">
              <a16:creationId xmlns:a16="http://schemas.microsoft.com/office/drawing/2014/main" id="{D46CF360-8A34-4FD0-82D8-7763C4D5EE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2" name="Picture 5">
          <a:extLst>
            <a:ext uri="{FF2B5EF4-FFF2-40B4-BE49-F238E27FC236}">
              <a16:creationId xmlns:a16="http://schemas.microsoft.com/office/drawing/2014/main" id="{11271A4A-FCAB-44B4-9B39-5E1F33DB6B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3" name="Picture 5">
          <a:extLst>
            <a:ext uri="{FF2B5EF4-FFF2-40B4-BE49-F238E27FC236}">
              <a16:creationId xmlns:a16="http://schemas.microsoft.com/office/drawing/2014/main" id="{0717030E-B8E5-4F58-AF21-D87AFB2206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4" name="Picture 5">
          <a:extLst>
            <a:ext uri="{FF2B5EF4-FFF2-40B4-BE49-F238E27FC236}">
              <a16:creationId xmlns:a16="http://schemas.microsoft.com/office/drawing/2014/main" id="{52ACC278-0DAA-4584-9E55-F6C2AAFF3C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5" name="Picture 5">
          <a:extLst>
            <a:ext uri="{FF2B5EF4-FFF2-40B4-BE49-F238E27FC236}">
              <a16:creationId xmlns:a16="http://schemas.microsoft.com/office/drawing/2014/main" id="{2DA9AA21-AC19-4CDB-96B4-C886A12ADF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6" name="Picture 5">
          <a:extLst>
            <a:ext uri="{FF2B5EF4-FFF2-40B4-BE49-F238E27FC236}">
              <a16:creationId xmlns:a16="http://schemas.microsoft.com/office/drawing/2014/main" id="{17B97A49-F34A-401B-9F02-5154D03E47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7" name="Picture 5">
          <a:extLst>
            <a:ext uri="{FF2B5EF4-FFF2-40B4-BE49-F238E27FC236}">
              <a16:creationId xmlns:a16="http://schemas.microsoft.com/office/drawing/2014/main" id="{80157248-0B82-423D-B170-FF26658E1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8" name="Picture 5">
          <a:extLst>
            <a:ext uri="{FF2B5EF4-FFF2-40B4-BE49-F238E27FC236}">
              <a16:creationId xmlns:a16="http://schemas.microsoft.com/office/drawing/2014/main" id="{72E807E3-4FFD-4741-B52B-E06541632C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9" name="Picture 5">
          <a:extLst>
            <a:ext uri="{FF2B5EF4-FFF2-40B4-BE49-F238E27FC236}">
              <a16:creationId xmlns:a16="http://schemas.microsoft.com/office/drawing/2014/main" id="{C1232292-681D-4657-8553-7175D30DBB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0" name="Picture 5">
          <a:extLst>
            <a:ext uri="{FF2B5EF4-FFF2-40B4-BE49-F238E27FC236}">
              <a16:creationId xmlns:a16="http://schemas.microsoft.com/office/drawing/2014/main" id="{86E3CE77-114D-49DC-933B-A9901BC59C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1" name="Picture 5">
          <a:extLst>
            <a:ext uri="{FF2B5EF4-FFF2-40B4-BE49-F238E27FC236}">
              <a16:creationId xmlns:a16="http://schemas.microsoft.com/office/drawing/2014/main" id="{DEF0B1B5-EBEB-4302-BA61-CC1D6D9163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2" name="Picture 5">
          <a:extLst>
            <a:ext uri="{FF2B5EF4-FFF2-40B4-BE49-F238E27FC236}">
              <a16:creationId xmlns:a16="http://schemas.microsoft.com/office/drawing/2014/main" id="{A622172F-7814-44C7-913D-4CA2633A41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3" name="Picture 5">
          <a:extLst>
            <a:ext uri="{FF2B5EF4-FFF2-40B4-BE49-F238E27FC236}">
              <a16:creationId xmlns:a16="http://schemas.microsoft.com/office/drawing/2014/main" id="{6D4A3F9B-B42F-47E2-AC66-D434DBCB63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4" name="Picture 5">
          <a:extLst>
            <a:ext uri="{FF2B5EF4-FFF2-40B4-BE49-F238E27FC236}">
              <a16:creationId xmlns:a16="http://schemas.microsoft.com/office/drawing/2014/main" id="{1A44E32E-2B69-4CA7-9919-47DA2B8048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5" name="Picture 5">
          <a:extLst>
            <a:ext uri="{FF2B5EF4-FFF2-40B4-BE49-F238E27FC236}">
              <a16:creationId xmlns:a16="http://schemas.microsoft.com/office/drawing/2014/main" id="{FAB2A202-AAF8-42EA-8553-19E98CFCFE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7" name="Picture 5">
          <a:extLst>
            <a:ext uri="{FF2B5EF4-FFF2-40B4-BE49-F238E27FC236}">
              <a16:creationId xmlns:a16="http://schemas.microsoft.com/office/drawing/2014/main" id="{35692745-25EF-4C3F-A177-B3FFAB192B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9" name="Picture 5">
          <a:extLst>
            <a:ext uri="{FF2B5EF4-FFF2-40B4-BE49-F238E27FC236}">
              <a16:creationId xmlns:a16="http://schemas.microsoft.com/office/drawing/2014/main" id="{83EE875C-4727-4636-9F2C-D88B104468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1" name="Picture 5">
          <a:extLst>
            <a:ext uri="{FF2B5EF4-FFF2-40B4-BE49-F238E27FC236}">
              <a16:creationId xmlns:a16="http://schemas.microsoft.com/office/drawing/2014/main" id="{212298B3-3B1A-46C2-B3CD-EFF6AEEB4C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2" name="Picture 5">
          <a:extLst>
            <a:ext uri="{FF2B5EF4-FFF2-40B4-BE49-F238E27FC236}">
              <a16:creationId xmlns:a16="http://schemas.microsoft.com/office/drawing/2014/main" id="{2450F267-04C4-40D3-9B37-6C9476B698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3" name="Picture 5">
          <a:extLst>
            <a:ext uri="{FF2B5EF4-FFF2-40B4-BE49-F238E27FC236}">
              <a16:creationId xmlns:a16="http://schemas.microsoft.com/office/drawing/2014/main" id="{DE83AE35-6968-44C5-A1EC-39CCA79E91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4" name="Picture 5">
          <a:extLst>
            <a:ext uri="{FF2B5EF4-FFF2-40B4-BE49-F238E27FC236}">
              <a16:creationId xmlns:a16="http://schemas.microsoft.com/office/drawing/2014/main" id="{5EB28B54-5556-42DB-A197-4F4DC471F2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5" name="Picture 5">
          <a:extLst>
            <a:ext uri="{FF2B5EF4-FFF2-40B4-BE49-F238E27FC236}">
              <a16:creationId xmlns:a16="http://schemas.microsoft.com/office/drawing/2014/main" id="{E05D4CF2-74BD-4DC0-8D6F-5C1D409C3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6" name="Picture 5">
          <a:extLst>
            <a:ext uri="{FF2B5EF4-FFF2-40B4-BE49-F238E27FC236}">
              <a16:creationId xmlns:a16="http://schemas.microsoft.com/office/drawing/2014/main" id="{04ABFF50-6C3E-41D5-B8E1-59DD5CE4CF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7" name="Picture 5">
          <a:extLst>
            <a:ext uri="{FF2B5EF4-FFF2-40B4-BE49-F238E27FC236}">
              <a16:creationId xmlns:a16="http://schemas.microsoft.com/office/drawing/2014/main" id="{7AA9F078-8365-4532-935C-7062FEE358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8" name="Picture 5">
          <a:extLst>
            <a:ext uri="{FF2B5EF4-FFF2-40B4-BE49-F238E27FC236}">
              <a16:creationId xmlns:a16="http://schemas.microsoft.com/office/drawing/2014/main" id="{FB1B1E71-091B-40A3-81AE-C92D177934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9" name="Picture 5">
          <a:extLst>
            <a:ext uri="{FF2B5EF4-FFF2-40B4-BE49-F238E27FC236}">
              <a16:creationId xmlns:a16="http://schemas.microsoft.com/office/drawing/2014/main" id="{298EA97C-8E0E-4563-B976-C8FABF8AFE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0" name="Picture 5">
          <a:extLst>
            <a:ext uri="{FF2B5EF4-FFF2-40B4-BE49-F238E27FC236}">
              <a16:creationId xmlns:a16="http://schemas.microsoft.com/office/drawing/2014/main" id="{608B325D-88F0-4D62-B365-75BB24BDDC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1" name="Picture 5">
          <a:extLst>
            <a:ext uri="{FF2B5EF4-FFF2-40B4-BE49-F238E27FC236}">
              <a16:creationId xmlns:a16="http://schemas.microsoft.com/office/drawing/2014/main" id="{F7B67EC8-4296-4CA0-90C5-B173008F2E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2" name="Picture 5">
          <a:extLst>
            <a:ext uri="{FF2B5EF4-FFF2-40B4-BE49-F238E27FC236}">
              <a16:creationId xmlns:a16="http://schemas.microsoft.com/office/drawing/2014/main" id="{A6110B8A-70A5-4402-8380-5CF0BD767E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3" name="Picture 5">
          <a:extLst>
            <a:ext uri="{FF2B5EF4-FFF2-40B4-BE49-F238E27FC236}">
              <a16:creationId xmlns:a16="http://schemas.microsoft.com/office/drawing/2014/main" id="{F7793CC2-2D57-4E96-8744-3155237248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4" name="Picture 5">
          <a:extLst>
            <a:ext uri="{FF2B5EF4-FFF2-40B4-BE49-F238E27FC236}">
              <a16:creationId xmlns:a16="http://schemas.microsoft.com/office/drawing/2014/main" id="{6873EBC3-3A93-4653-9584-2761FBDBDC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5" name="Picture 5">
          <a:extLst>
            <a:ext uri="{FF2B5EF4-FFF2-40B4-BE49-F238E27FC236}">
              <a16:creationId xmlns:a16="http://schemas.microsoft.com/office/drawing/2014/main" id="{36CFC503-AE34-4047-9C1C-DF0D632AE4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6" name="Picture 5">
          <a:extLst>
            <a:ext uri="{FF2B5EF4-FFF2-40B4-BE49-F238E27FC236}">
              <a16:creationId xmlns:a16="http://schemas.microsoft.com/office/drawing/2014/main" id="{E9028C9F-FAE2-4C43-B18A-500FDB2B21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7" name="Picture 5">
          <a:extLst>
            <a:ext uri="{FF2B5EF4-FFF2-40B4-BE49-F238E27FC236}">
              <a16:creationId xmlns:a16="http://schemas.microsoft.com/office/drawing/2014/main" id="{850C0CE7-1645-4F9C-99B0-E2244976ED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8" name="Picture 5">
          <a:extLst>
            <a:ext uri="{FF2B5EF4-FFF2-40B4-BE49-F238E27FC236}">
              <a16:creationId xmlns:a16="http://schemas.microsoft.com/office/drawing/2014/main" id="{70CABE02-4A94-4E59-8697-A3194903AD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9" name="Picture 5">
          <a:extLst>
            <a:ext uri="{FF2B5EF4-FFF2-40B4-BE49-F238E27FC236}">
              <a16:creationId xmlns:a16="http://schemas.microsoft.com/office/drawing/2014/main" id="{9986041F-4215-4752-8C57-AF8B89C6AB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0" name="Picture 5">
          <a:extLst>
            <a:ext uri="{FF2B5EF4-FFF2-40B4-BE49-F238E27FC236}">
              <a16:creationId xmlns:a16="http://schemas.microsoft.com/office/drawing/2014/main" id="{86CDB474-1C15-4AD5-A835-331868F8A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1" name="Picture 5">
          <a:extLst>
            <a:ext uri="{FF2B5EF4-FFF2-40B4-BE49-F238E27FC236}">
              <a16:creationId xmlns:a16="http://schemas.microsoft.com/office/drawing/2014/main" id="{EA843460-7ED1-43DE-87CF-49B4E9C370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2" name="Picture 5">
          <a:extLst>
            <a:ext uri="{FF2B5EF4-FFF2-40B4-BE49-F238E27FC236}">
              <a16:creationId xmlns:a16="http://schemas.microsoft.com/office/drawing/2014/main" id="{40CA3FCE-F632-45DB-B8DC-DDB1CD7F42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3" name="Picture 5">
          <a:extLst>
            <a:ext uri="{FF2B5EF4-FFF2-40B4-BE49-F238E27FC236}">
              <a16:creationId xmlns:a16="http://schemas.microsoft.com/office/drawing/2014/main" id="{F938A651-DE75-422E-83C3-1036FC50E0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5" name="Picture 5">
          <a:extLst>
            <a:ext uri="{FF2B5EF4-FFF2-40B4-BE49-F238E27FC236}">
              <a16:creationId xmlns:a16="http://schemas.microsoft.com/office/drawing/2014/main" id="{CF5272A2-141F-482C-A136-E61C4235D9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7" name="Picture 5">
          <a:extLst>
            <a:ext uri="{FF2B5EF4-FFF2-40B4-BE49-F238E27FC236}">
              <a16:creationId xmlns:a16="http://schemas.microsoft.com/office/drawing/2014/main" id="{9ACCFA7B-28C9-4107-98F6-11FF980C38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9" name="Picture 5">
          <a:extLst>
            <a:ext uri="{FF2B5EF4-FFF2-40B4-BE49-F238E27FC236}">
              <a16:creationId xmlns:a16="http://schemas.microsoft.com/office/drawing/2014/main" id="{D998E0C8-5AEA-4199-9453-D3D42033BE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0" name="Picture 5">
          <a:extLst>
            <a:ext uri="{FF2B5EF4-FFF2-40B4-BE49-F238E27FC236}">
              <a16:creationId xmlns:a16="http://schemas.microsoft.com/office/drawing/2014/main" id="{DD296FF9-0183-4591-9987-3A29B64B24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1" name="Picture 5">
          <a:extLst>
            <a:ext uri="{FF2B5EF4-FFF2-40B4-BE49-F238E27FC236}">
              <a16:creationId xmlns:a16="http://schemas.microsoft.com/office/drawing/2014/main" id="{83CE77CA-78ED-4453-8996-5E71BE5C9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2" name="Picture 5">
          <a:extLst>
            <a:ext uri="{FF2B5EF4-FFF2-40B4-BE49-F238E27FC236}">
              <a16:creationId xmlns:a16="http://schemas.microsoft.com/office/drawing/2014/main" id="{1185C63E-64DE-48F5-A0F9-8C4AA070CE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3" name="Picture 5">
          <a:extLst>
            <a:ext uri="{FF2B5EF4-FFF2-40B4-BE49-F238E27FC236}">
              <a16:creationId xmlns:a16="http://schemas.microsoft.com/office/drawing/2014/main" id="{4D379CC6-AD7F-4C80-8C8E-D7010A0E17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4" name="Picture 5">
          <a:extLst>
            <a:ext uri="{FF2B5EF4-FFF2-40B4-BE49-F238E27FC236}">
              <a16:creationId xmlns:a16="http://schemas.microsoft.com/office/drawing/2014/main" id="{6A4B0ACB-0E16-406D-9AF4-43A41FDA16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5" name="Picture 5">
          <a:extLst>
            <a:ext uri="{FF2B5EF4-FFF2-40B4-BE49-F238E27FC236}">
              <a16:creationId xmlns:a16="http://schemas.microsoft.com/office/drawing/2014/main" id="{62BED78A-6695-4972-92F7-D8D60EE4A3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6" name="Picture 5">
          <a:extLst>
            <a:ext uri="{FF2B5EF4-FFF2-40B4-BE49-F238E27FC236}">
              <a16:creationId xmlns:a16="http://schemas.microsoft.com/office/drawing/2014/main" id="{AF8A6C14-DE53-4EAD-8747-F6844F6037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7" name="Picture 5">
          <a:extLst>
            <a:ext uri="{FF2B5EF4-FFF2-40B4-BE49-F238E27FC236}">
              <a16:creationId xmlns:a16="http://schemas.microsoft.com/office/drawing/2014/main" id="{A84C6912-22A1-4A08-B43B-2201B6B030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8" name="Picture 5">
          <a:extLst>
            <a:ext uri="{FF2B5EF4-FFF2-40B4-BE49-F238E27FC236}">
              <a16:creationId xmlns:a16="http://schemas.microsoft.com/office/drawing/2014/main" id="{89A200C4-C4D2-4C69-AED4-27E09B98CB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9" name="Picture 5">
          <a:extLst>
            <a:ext uri="{FF2B5EF4-FFF2-40B4-BE49-F238E27FC236}">
              <a16:creationId xmlns:a16="http://schemas.microsoft.com/office/drawing/2014/main" id="{4A80576E-6079-4E1C-B7A6-C634F45A20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0" name="Picture 5">
          <a:extLst>
            <a:ext uri="{FF2B5EF4-FFF2-40B4-BE49-F238E27FC236}">
              <a16:creationId xmlns:a16="http://schemas.microsoft.com/office/drawing/2014/main" id="{021E809B-71A6-479F-A334-0E7A413540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1" name="Picture 5">
          <a:extLst>
            <a:ext uri="{FF2B5EF4-FFF2-40B4-BE49-F238E27FC236}">
              <a16:creationId xmlns:a16="http://schemas.microsoft.com/office/drawing/2014/main" id="{9E41908A-AA52-4E2B-8F38-F0B698EAE2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2" name="Picture 5">
          <a:extLst>
            <a:ext uri="{FF2B5EF4-FFF2-40B4-BE49-F238E27FC236}">
              <a16:creationId xmlns:a16="http://schemas.microsoft.com/office/drawing/2014/main" id="{F7D40D30-AA18-40BB-AC45-A5FE77385B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3" name="Picture 5">
          <a:extLst>
            <a:ext uri="{FF2B5EF4-FFF2-40B4-BE49-F238E27FC236}">
              <a16:creationId xmlns:a16="http://schemas.microsoft.com/office/drawing/2014/main" id="{75AFDB85-01D1-4466-A4CB-9425C2F123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4" name="Picture 5">
          <a:extLst>
            <a:ext uri="{FF2B5EF4-FFF2-40B4-BE49-F238E27FC236}">
              <a16:creationId xmlns:a16="http://schemas.microsoft.com/office/drawing/2014/main" id="{AC6C70BD-60EE-4482-BABE-7D728ED06C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5" name="Picture 5">
          <a:extLst>
            <a:ext uri="{FF2B5EF4-FFF2-40B4-BE49-F238E27FC236}">
              <a16:creationId xmlns:a16="http://schemas.microsoft.com/office/drawing/2014/main" id="{7DF1E46E-0E41-413D-9390-CE64E8CA18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6" name="Picture 5">
          <a:extLst>
            <a:ext uri="{FF2B5EF4-FFF2-40B4-BE49-F238E27FC236}">
              <a16:creationId xmlns:a16="http://schemas.microsoft.com/office/drawing/2014/main" id="{5B9925C7-E2D7-457A-9A67-7DA61025E0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7" name="Picture 5">
          <a:extLst>
            <a:ext uri="{FF2B5EF4-FFF2-40B4-BE49-F238E27FC236}">
              <a16:creationId xmlns:a16="http://schemas.microsoft.com/office/drawing/2014/main" id="{2910DE58-6B16-42DB-BC7A-AC6A630D83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8" name="Picture 5">
          <a:extLst>
            <a:ext uri="{FF2B5EF4-FFF2-40B4-BE49-F238E27FC236}">
              <a16:creationId xmlns:a16="http://schemas.microsoft.com/office/drawing/2014/main" id="{82F418B3-2FBF-47C1-9F1D-88165F88D6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9" name="Picture 5">
          <a:extLst>
            <a:ext uri="{FF2B5EF4-FFF2-40B4-BE49-F238E27FC236}">
              <a16:creationId xmlns:a16="http://schemas.microsoft.com/office/drawing/2014/main" id="{74782784-8810-4E70-8927-088338D0BA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0" name="Picture 5">
          <a:extLst>
            <a:ext uri="{FF2B5EF4-FFF2-40B4-BE49-F238E27FC236}">
              <a16:creationId xmlns:a16="http://schemas.microsoft.com/office/drawing/2014/main" id="{CE3F28D1-39B1-4946-9382-566BE69439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1" name="Picture 5">
          <a:extLst>
            <a:ext uri="{FF2B5EF4-FFF2-40B4-BE49-F238E27FC236}">
              <a16:creationId xmlns:a16="http://schemas.microsoft.com/office/drawing/2014/main" id="{EB92F928-4509-40D5-AC07-5B5EA36A95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3" name="Picture 5">
          <a:extLst>
            <a:ext uri="{FF2B5EF4-FFF2-40B4-BE49-F238E27FC236}">
              <a16:creationId xmlns:a16="http://schemas.microsoft.com/office/drawing/2014/main" id="{753045BB-421F-43C4-BA94-1FAEAEC442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5" name="Picture 5">
          <a:extLst>
            <a:ext uri="{FF2B5EF4-FFF2-40B4-BE49-F238E27FC236}">
              <a16:creationId xmlns:a16="http://schemas.microsoft.com/office/drawing/2014/main" id="{1B0EC94D-90FA-4A5F-A017-EC477F1ACE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6" name="Picture 5">
          <a:extLst>
            <a:ext uri="{FF2B5EF4-FFF2-40B4-BE49-F238E27FC236}">
              <a16:creationId xmlns:a16="http://schemas.microsoft.com/office/drawing/2014/main" id="{54F2CBC1-F3E0-4B37-A3A2-3AC61A90DC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7" name="Picture 5">
          <a:extLst>
            <a:ext uri="{FF2B5EF4-FFF2-40B4-BE49-F238E27FC236}">
              <a16:creationId xmlns:a16="http://schemas.microsoft.com/office/drawing/2014/main" id="{51B8E35D-78E4-469D-BDB6-47A4816B34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8" name="Picture 5">
          <a:extLst>
            <a:ext uri="{FF2B5EF4-FFF2-40B4-BE49-F238E27FC236}">
              <a16:creationId xmlns:a16="http://schemas.microsoft.com/office/drawing/2014/main" id="{B850F3F4-5C5A-4707-AD57-2542BC5446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9" name="Picture 5">
          <a:extLst>
            <a:ext uri="{FF2B5EF4-FFF2-40B4-BE49-F238E27FC236}">
              <a16:creationId xmlns:a16="http://schemas.microsoft.com/office/drawing/2014/main" id="{EF8821AF-5543-4D58-8B7C-9B1CB1F9E3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0" name="Picture 5">
          <a:extLst>
            <a:ext uri="{FF2B5EF4-FFF2-40B4-BE49-F238E27FC236}">
              <a16:creationId xmlns:a16="http://schemas.microsoft.com/office/drawing/2014/main" id="{F6542BF0-B8A7-4A5A-9263-BF181BB767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1" name="Picture 5">
          <a:extLst>
            <a:ext uri="{FF2B5EF4-FFF2-40B4-BE49-F238E27FC236}">
              <a16:creationId xmlns:a16="http://schemas.microsoft.com/office/drawing/2014/main" id="{825C83C9-6B8F-4595-8396-D864B7C0F5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2" name="Picture 5">
          <a:extLst>
            <a:ext uri="{FF2B5EF4-FFF2-40B4-BE49-F238E27FC236}">
              <a16:creationId xmlns:a16="http://schemas.microsoft.com/office/drawing/2014/main" id="{8FC39325-0776-4581-93AF-BFBCF64F78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3" name="Picture 5">
          <a:extLst>
            <a:ext uri="{FF2B5EF4-FFF2-40B4-BE49-F238E27FC236}">
              <a16:creationId xmlns:a16="http://schemas.microsoft.com/office/drawing/2014/main" id="{7591FBCA-F3E5-4EC8-B28F-C8089405F0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4" name="Picture 5">
          <a:extLst>
            <a:ext uri="{FF2B5EF4-FFF2-40B4-BE49-F238E27FC236}">
              <a16:creationId xmlns:a16="http://schemas.microsoft.com/office/drawing/2014/main" id="{0240A146-66D3-48AB-8BBB-5B373E86F3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5" name="Picture 5">
          <a:extLst>
            <a:ext uri="{FF2B5EF4-FFF2-40B4-BE49-F238E27FC236}">
              <a16:creationId xmlns:a16="http://schemas.microsoft.com/office/drawing/2014/main" id="{9B09676B-77C6-496D-BC1B-950126CBC9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6" name="Picture 5">
          <a:extLst>
            <a:ext uri="{FF2B5EF4-FFF2-40B4-BE49-F238E27FC236}">
              <a16:creationId xmlns:a16="http://schemas.microsoft.com/office/drawing/2014/main" id="{A1EB7DCE-4A40-400E-BB78-0D5F61E6D3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7" name="Picture 5">
          <a:extLst>
            <a:ext uri="{FF2B5EF4-FFF2-40B4-BE49-F238E27FC236}">
              <a16:creationId xmlns:a16="http://schemas.microsoft.com/office/drawing/2014/main" id="{FA154763-8003-429F-A51A-906ECE8180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8" name="Picture 5">
          <a:extLst>
            <a:ext uri="{FF2B5EF4-FFF2-40B4-BE49-F238E27FC236}">
              <a16:creationId xmlns:a16="http://schemas.microsoft.com/office/drawing/2014/main" id="{E44ED6E7-8EF5-40CB-AC64-9D0652A471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9" name="Picture 5">
          <a:extLst>
            <a:ext uri="{FF2B5EF4-FFF2-40B4-BE49-F238E27FC236}">
              <a16:creationId xmlns:a16="http://schemas.microsoft.com/office/drawing/2014/main" id="{A6866A92-A49F-45BF-9C7D-0286F33105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0" name="Picture 5">
          <a:extLst>
            <a:ext uri="{FF2B5EF4-FFF2-40B4-BE49-F238E27FC236}">
              <a16:creationId xmlns:a16="http://schemas.microsoft.com/office/drawing/2014/main" id="{5682138B-C01C-43A7-A8B7-58FD7D53DE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1" name="Picture 5">
          <a:extLst>
            <a:ext uri="{FF2B5EF4-FFF2-40B4-BE49-F238E27FC236}">
              <a16:creationId xmlns:a16="http://schemas.microsoft.com/office/drawing/2014/main" id="{D27ED88A-F816-47CC-9864-C11F718132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2" name="Picture 5">
          <a:extLst>
            <a:ext uri="{FF2B5EF4-FFF2-40B4-BE49-F238E27FC236}">
              <a16:creationId xmlns:a16="http://schemas.microsoft.com/office/drawing/2014/main" id="{71594F61-0609-49BE-A2CA-929190206B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3" name="Picture 5">
          <a:extLst>
            <a:ext uri="{FF2B5EF4-FFF2-40B4-BE49-F238E27FC236}">
              <a16:creationId xmlns:a16="http://schemas.microsoft.com/office/drawing/2014/main" id="{C0D7F74C-D581-47EE-BC8F-B4269576E1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4" name="Picture 5">
          <a:extLst>
            <a:ext uri="{FF2B5EF4-FFF2-40B4-BE49-F238E27FC236}">
              <a16:creationId xmlns:a16="http://schemas.microsoft.com/office/drawing/2014/main" id="{F1ECCF1E-C5B1-4798-B6BB-5757D4F2AC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5" name="Picture 5">
          <a:extLst>
            <a:ext uri="{FF2B5EF4-FFF2-40B4-BE49-F238E27FC236}">
              <a16:creationId xmlns:a16="http://schemas.microsoft.com/office/drawing/2014/main" id="{4BA6E5BE-29A9-4D5E-96BA-1E83841572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6" name="Picture 5">
          <a:extLst>
            <a:ext uri="{FF2B5EF4-FFF2-40B4-BE49-F238E27FC236}">
              <a16:creationId xmlns:a16="http://schemas.microsoft.com/office/drawing/2014/main" id="{D1E84783-698F-4B0C-819B-C223A59451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7" name="Picture 5">
          <a:extLst>
            <a:ext uri="{FF2B5EF4-FFF2-40B4-BE49-F238E27FC236}">
              <a16:creationId xmlns:a16="http://schemas.microsoft.com/office/drawing/2014/main" id="{7FEB9E05-CF92-4999-B10A-D426046B52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9" name="Picture 5">
          <a:extLst>
            <a:ext uri="{FF2B5EF4-FFF2-40B4-BE49-F238E27FC236}">
              <a16:creationId xmlns:a16="http://schemas.microsoft.com/office/drawing/2014/main" id="{C4106E93-7A30-497D-8BC8-9D7393239D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1" name="Picture 5">
          <a:extLst>
            <a:ext uri="{FF2B5EF4-FFF2-40B4-BE49-F238E27FC236}">
              <a16:creationId xmlns:a16="http://schemas.microsoft.com/office/drawing/2014/main" id="{EC58EF4C-EAAE-41DA-BDB0-8A624B58F8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3" name="Picture 5">
          <a:extLst>
            <a:ext uri="{FF2B5EF4-FFF2-40B4-BE49-F238E27FC236}">
              <a16:creationId xmlns:a16="http://schemas.microsoft.com/office/drawing/2014/main" id="{A9EEF083-12E9-43C6-8F2A-F8409DECA2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4" name="Picture 5">
          <a:extLst>
            <a:ext uri="{FF2B5EF4-FFF2-40B4-BE49-F238E27FC236}">
              <a16:creationId xmlns:a16="http://schemas.microsoft.com/office/drawing/2014/main" id="{AD0917F3-F476-4F64-A026-5F665B99F4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5" name="Picture 5">
          <a:extLst>
            <a:ext uri="{FF2B5EF4-FFF2-40B4-BE49-F238E27FC236}">
              <a16:creationId xmlns:a16="http://schemas.microsoft.com/office/drawing/2014/main" id="{3B08EA02-2996-45EF-8A0D-CAB19BE7E9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6" name="Picture 5">
          <a:extLst>
            <a:ext uri="{FF2B5EF4-FFF2-40B4-BE49-F238E27FC236}">
              <a16:creationId xmlns:a16="http://schemas.microsoft.com/office/drawing/2014/main" id="{9C065BEC-1C3F-4121-9481-165AB16901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7" name="Picture 5">
          <a:extLst>
            <a:ext uri="{FF2B5EF4-FFF2-40B4-BE49-F238E27FC236}">
              <a16:creationId xmlns:a16="http://schemas.microsoft.com/office/drawing/2014/main" id="{5B37A656-C2A7-4E59-9D23-6C6100E084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8" name="Picture 5">
          <a:extLst>
            <a:ext uri="{FF2B5EF4-FFF2-40B4-BE49-F238E27FC236}">
              <a16:creationId xmlns:a16="http://schemas.microsoft.com/office/drawing/2014/main" id="{DBAAE8D2-3022-401D-9A4B-73E4D5C8AB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9" name="Picture 5">
          <a:extLst>
            <a:ext uri="{FF2B5EF4-FFF2-40B4-BE49-F238E27FC236}">
              <a16:creationId xmlns:a16="http://schemas.microsoft.com/office/drawing/2014/main" id="{3EA16BA9-44C0-4DB6-AA54-451D850069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0" name="Picture 5">
          <a:extLst>
            <a:ext uri="{FF2B5EF4-FFF2-40B4-BE49-F238E27FC236}">
              <a16:creationId xmlns:a16="http://schemas.microsoft.com/office/drawing/2014/main" id="{ECF21D14-438A-42BE-9ED9-12A81CBC07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1" name="Picture 5">
          <a:extLst>
            <a:ext uri="{FF2B5EF4-FFF2-40B4-BE49-F238E27FC236}">
              <a16:creationId xmlns:a16="http://schemas.microsoft.com/office/drawing/2014/main" id="{84E42472-60A5-4453-9E06-223A502E35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2" name="Picture 5">
          <a:extLst>
            <a:ext uri="{FF2B5EF4-FFF2-40B4-BE49-F238E27FC236}">
              <a16:creationId xmlns:a16="http://schemas.microsoft.com/office/drawing/2014/main" id="{2415F47F-4DC2-4A3B-A70E-DB2AA14C22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3" name="Picture 5">
          <a:extLst>
            <a:ext uri="{FF2B5EF4-FFF2-40B4-BE49-F238E27FC236}">
              <a16:creationId xmlns:a16="http://schemas.microsoft.com/office/drawing/2014/main" id="{A0B8AB62-1921-4B88-8DFB-21F4949C6B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4" name="Picture 5">
          <a:extLst>
            <a:ext uri="{FF2B5EF4-FFF2-40B4-BE49-F238E27FC236}">
              <a16:creationId xmlns:a16="http://schemas.microsoft.com/office/drawing/2014/main" id="{9FB0459F-AB08-4593-BA0D-F985E28034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5" name="Picture 5">
          <a:extLst>
            <a:ext uri="{FF2B5EF4-FFF2-40B4-BE49-F238E27FC236}">
              <a16:creationId xmlns:a16="http://schemas.microsoft.com/office/drawing/2014/main" id="{B4293961-6599-4B36-BF73-EAE073144C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6" name="Picture 5">
          <a:extLst>
            <a:ext uri="{FF2B5EF4-FFF2-40B4-BE49-F238E27FC236}">
              <a16:creationId xmlns:a16="http://schemas.microsoft.com/office/drawing/2014/main" id="{EC55BBF3-93C0-4575-BECA-75AD559B9D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7" name="Picture 5">
          <a:extLst>
            <a:ext uri="{FF2B5EF4-FFF2-40B4-BE49-F238E27FC236}">
              <a16:creationId xmlns:a16="http://schemas.microsoft.com/office/drawing/2014/main" id="{46F8BE77-2EC9-4A1F-A070-C956E449D0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8" name="Picture 5">
          <a:extLst>
            <a:ext uri="{FF2B5EF4-FFF2-40B4-BE49-F238E27FC236}">
              <a16:creationId xmlns:a16="http://schemas.microsoft.com/office/drawing/2014/main" id="{53BFE00C-3BFA-4166-96A2-211C973AB5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9" name="Picture 5">
          <a:extLst>
            <a:ext uri="{FF2B5EF4-FFF2-40B4-BE49-F238E27FC236}">
              <a16:creationId xmlns:a16="http://schemas.microsoft.com/office/drawing/2014/main" id="{A9625805-3CC0-4D91-8D8D-F18FBDF48C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0" name="Picture 5">
          <a:extLst>
            <a:ext uri="{FF2B5EF4-FFF2-40B4-BE49-F238E27FC236}">
              <a16:creationId xmlns:a16="http://schemas.microsoft.com/office/drawing/2014/main" id="{55B8069D-82C2-42BE-8B49-D4EC51B8E7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1" name="Picture 5">
          <a:extLst>
            <a:ext uri="{FF2B5EF4-FFF2-40B4-BE49-F238E27FC236}">
              <a16:creationId xmlns:a16="http://schemas.microsoft.com/office/drawing/2014/main" id="{BF585A23-2B0D-4194-B8B1-AE77726006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2" name="Picture 5">
          <a:extLst>
            <a:ext uri="{FF2B5EF4-FFF2-40B4-BE49-F238E27FC236}">
              <a16:creationId xmlns:a16="http://schemas.microsoft.com/office/drawing/2014/main" id="{D5D9A876-8262-4424-A292-978B1B5484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3" name="Picture 5">
          <a:extLst>
            <a:ext uri="{FF2B5EF4-FFF2-40B4-BE49-F238E27FC236}">
              <a16:creationId xmlns:a16="http://schemas.microsoft.com/office/drawing/2014/main" id="{4467453A-2407-4BB6-B729-AD74D973F5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4" name="Picture 5">
          <a:extLst>
            <a:ext uri="{FF2B5EF4-FFF2-40B4-BE49-F238E27FC236}">
              <a16:creationId xmlns:a16="http://schemas.microsoft.com/office/drawing/2014/main" id="{84534E8D-D77B-4815-A79A-3FEED3641E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5" name="Picture 5">
          <a:extLst>
            <a:ext uri="{FF2B5EF4-FFF2-40B4-BE49-F238E27FC236}">
              <a16:creationId xmlns:a16="http://schemas.microsoft.com/office/drawing/2014/main" id="{2A4A73EB-8FFC-4047-A507-6AB009CAF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7" name="Picture 5">
          <a:extLst>
            <a:ext uri="{FF2B5EF4-FFF2-40B4-BE49-F238E27FC236}">
              <a16:creationId xmlns:a16="http://schemas.microsoft.com/office/drawing/2014/main" id="{998F6E0D-8D4D-408A-B330-AC44105D83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9" name="Picture 5">
          <a:extLst>
            <a:ext uri="{FF2B5EF4-FFF2-40B4-BE49-F238E27FC236}">
              <a16:creationId xmlns:a16="http://schemas.microsoft.com/office/drawing/2014/main" id="{111F6351-5572-44A5-BA37-593F5ECC9F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0" name="Picture 5">
          <a:extLst>
            <a:ext uri="{FF2B5EF4-FFF2-40B4-BE49-F238E27FC236}">
              <a16:creationId xmlns:a16="http://schemas.microsoft.com/office/drawing/2014/main" id="{19895F89-4001-44FE-AB9D-7BCB8EAE3B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1" name="Picture 5">
          <a:extLst>
            <a:ext uri="{FF2B5EF4-FFF2-40B4-BE49-F238E27FC236}">
              <a16:creationId xmlns:a16="http://schemas.microsoft.com/office/drawing/2014/main" id="{85099571-1F73-4513-A80E-580939D030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2" name="Picture 5">
          <a:extLst>
            <a:ext uri="{FF2B5EF4-FFF2-40B4-BE49-F238E27FC236}">
              <a16:creationId xmlns:a16="http://schemas.microsoft.com/office/drawing/2014/main" id="{412D5275-5442-4BBB-A083-FD72D92BFA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3" name="Picture 5">
          <a:extLst>
            <a:ext uri="{FF2B5EF4-FFF2-40B4-BE49-F238E27FC236}">
              <a16:creationId xmlns:a16="http://schemas.microsoft.com/office/drawing/2014/main" id="{B75CEC16-14A3-4991-9DD8-05D2C93D0D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4" name="Picture 5">
          <a:extLst>
            <a:ext uri="{FF2B5EF4-FFF2-40B4-BE49-F238E27FC236}">
              <a16:creationId xmlns:a16="http://schemas.microsoft.com/office/drawing/2014/main" id="{71520042-FF66-4EE5-8A4E-D6901EDACA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5" name="Picture 5">
          <a:extLst>
            <a:ext uri="{FF2B5EF4-FFF2-40B4-BE49-F238E27FC236}">
              <a16:creationId xmlns:a16="http://schemas.microsoft.com/office/drawing/2014/main" id="{2874563C-F930-4C1F-9656-9BAB697099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6" name="Picture 5">
          <a:extLst>
            <a:ext uri="{FF2B5EF4-FFF2-40B4-BE49-F238E27FC236}">
              <a16:creationId xmlns:a16="http://schemas.microsoft.com/office/drawing/2014/main" id="{B123F0EA-DAB3-4F61-A127-6731B0F666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7" name="Picture 5">
          <a:extLst>
            <a:ext uri="{FF2B5EF4-FFF2-40B4-BE49-F238E27FC236}">
              <a16:creationId xmlns:a16="http://schemas.microsoft.com/office/drawing/2014/main" id="{8338E81A-1E80-45DD-897A-765B89ABEB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8" name="Picture 5">
          <a:extLst>
            <a:ext uri="{FF2B5EF4-FFF2-40B4-BE49-F238E27FC236}">
              <a16:creationId xmlns:a16="http://schemas.microsoft.com/office/drawing/2014/main" id="{AFA4A7A4-CA41-4D43-8345-097F984727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9" name="Picture 5">
          <a:extLst>
            <a:ext uri="{FF2B5EF4-FFF2-40B4-BE49-F238E27FC236}">
              <a16:creationId xmlns:a16="http://schemas.microsoft.com/office/drawing/2014/main" id="{CFB76220-E84C-4445-BC06-3121F9B7A9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0" name="Picture 5">
          <a:extLst>
            <a:ext uri="{FF2B5EF4-FFF2-40B4-BE49-F238E27FC236}">
              <a16:creationId xmlns:a16="http://schemas.microsoft.com/office/drawing/2014/main" id="{CC61BF94-F7CD-43DC-B258-164AAE15C8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2" name="Picture 5">
          <a:extLst>
            <a:ext uri="{FF2B5EF4-FFF2-40B4-BE49-F238E27FC236}">
              <a16:creationId xmlns:a16="http://schemas.microsoft.com/office/drawing/2014/main" id="{C9DA61C2-9C1A-4304-92F8-0247127DD9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4" name="Picture 5">
          <a:extLst>
            <a:ext uri="{FF2B5EF4-FFF2-40B4-BE49-F238E27FC236}">
              <a16:creationId xmlns:a16="http://schemas.microsoft.com/office/drawing/2014/main" id="{547B7531-ED0D-4661-893D-1E039364B6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6" name="Picture 5">
          <a:extLst>
            <a:ext uri="{FF2B5EF4-FFF2-40B4-BE49-F238E27FC236}">
              <a16:creationId xmlns:a16="http://schemas.microsoft.com/office/drawing/2014/main" id="{833A887B-9339-49BE-92B4-B1EB0642AB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8" name="Picture 5">
          <a:extLst>
            <a:ext uri="{FF2B5EF4-FFF2-40B4-BE49-F238E27FC236}">
              <a16:creationId xmlns:a16="http://schemas.microsoft.com/office/drawing/2014/main" id="{3787094B-4F3A-43EF-9C54-BA3017EF9E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9" name="Picture 5">
          <a:extLst>
            <a:ext uri="{FF2B5EF4-FFF2-40B4-BE49-F238E27FC236}">
              <a16:creationId xmlns:a16="http://schemas.microsoft.com/office/drawing/2014/main" id="{EFE4B8FB-C693-4565-BA3A-E962A747A0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0" name="Picture 5">
          <a:extLst>
            <a:ext uri="{FF2B5EF4-FFF2-40B4-BE49-F238E27FC236}">
              <a16:creationId xmlns:a16="http://schemas.microsoft.com/office/drawing/2014/main" id="{BB6CBFD1-539E-4782-8374-074CCEFCE2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1" name="Picture 5">
          <a:extLst>
            <a:ext uri="{FF2B5EF4-FFF2-40B4-BE49-F238E27FC236}">
              <a16:creationId xmlns:a16="http://schemas.microsoft.com/office/drawing/2014/main" id="{3DB5DADF-217B-44A4-995F-FD0528476B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2" name="Picture 5">
          <a:extLst>
            <a:ext uri="{FF2B5EF4-FFF2-40B4-BE49-F238E27FC236}">
              <a16:creationId xmlns:a16="http://schemas.microsoft.com/office/drawing/2014/main" id="{12AFCED6-9336-4176-96E0-3BA62D16C4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3" name="Picture 5">
          <a:extLst>
            <a:ext uri="{FF2B5EF4-FFF2-40B4-BE49-F238E27FC236}">
              <a16:creationId xmlns:a16="http://schemas.microsoft.com/office/drawing/2014/main" id="{3BAF1D72-AD74-49F5-9B04-FD5CE6BDE8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4" name="Picture 5">
          <a:extLst>
            <a:ext uri="{FF2B5EF4-FFF2-40B4-BE49-F238E27FC236}">
              <a16:creationId xmlns:a16="http://schemas.microsoft.com/office/drawing/2014/main" id="{E0AE5E05-3FE6-4142-A110-D47F9B311A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5" name="Picture 5">
          <a:extLst>
            <a:ext uri="{FF2B5EF4-FFF2-40B4-BE49-F238E27FC236}">
              <a16:creationId xmlns:a16="http://schemas.microsoft.com/office/drawing/2014/main" id="{B665E40F-F86D-49E3-9B26-2ED0A4DAF2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6" name="Picture 5">
          <a:extLst>
            <a:ext uri="{FF2B5EF4-FFF2-40B4-BE49-F238E27FC236}">
              <a16:creationId xmlns:a16="http://schemas.microsoft.com/office/drawing/2014/main" id="{CBC850C3-56CC-476D-8C0F-636ADE96DE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7" name="Picture 5">
          <a:extLst>
            <a:ext uri="{FF2B5EF4-FFF2-40B4-BE49-F238E27FC236}">
              <a16:creationId xmlns:a16="http://schemas.microsoft.com/office/drawing/2014/main" id="{D777E413-265C-421B-B7A9-8E4FEDDDC0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8" name="Picture 5">
          <a:extLst>
            <a:ext uri="{FF2B5EF4-FFF2-40B4-BE49-F238E27FC236}">
              <a16:creationId xmlns:a16="http://schemas.microsoft.com/office/drawing/2014/main" id="{9B29FE5D-378B-4B89-B602-6D27FCE13A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9" name="Picture 5">
          <a:extLst>
            <a:ext uri="{FF2B5EF4-FFF2-40B4-BE49-F238E27FC236}">
              <a16:creationId xmlns:a16="http://schemas.microsoft.com/office/drawing/2014/main" id="{3C944B00-F425-4110-A0BD-9E69CAA5F6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0" name="Picture 5">
          <a:extLst>
            <a:ext uri="{FF2B5EF4-FFF2-40B4-BE49-F238E27FC236}">
              <a16:creationId xmlns:a16="http://schemas.microsoft.com/office/drawing/2014/main" id="{3D217A41-41B0-4EA0-BFDB-CF9886B323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1" name="Picture 5">
          <a:extLst>
            <a:ext uri="{FF2B5EF4-FFF2-40B4-BE49-F238E27FC236}">
              <a16:creationId xmlns:a16="http://schemas.microsoft.com/office/drawing/2014/main" id="{7765DF37-8196-49C3-A050-6F13A91B17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2" name="Picture 5">
          <a:extLst>
            <a:ext uri="{FF2B5EF4-FFF2-40B4-BE49-F238E27FC236}">
              <a16:creationId xmlns:a16="http://schemas.microsoft.com/office/drawing/2014/main" id="{18C95361-3ABA-42B4-819A-498B5806B9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3" name="Picture 5">
          <a:extLst>
            <a:ext uri="{FF2B5EF4-FFF2-40B4-BE49-F238E27FC236}">
              <a16:creationId xmlns:a16="http://schemas.microsoft.com/office/drawing/2014/main" id="{358F34E5-D846-4BF0-A6CC-D2FC4694A2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4" name="Picture 5">
          <a:extLst>
            <a:ext uri="{FF2B5EF4-FFF2-40B4-BE49-F238E27FC236}">
              <a16:creationId xmlns:a16="http://schemas.microsoft.com/office/drawing/2014/main" id="{385C65E7-1C3D-4C62-83D1-4FD097B1F4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5" name="Picture 5">
          <a:extLst>
            <a:ext uri="{FF2B5EF4-FFF2-40B4-BE49-F238E27FC236}">
              <a16:creationId xmlns:a16="http://schemas.microsoft.com/office/drawing/2014/main" id="{32229655-4CB3-4C90-9648-B26D855EA1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6" name="Picture 5">
          <a:extLst>
            <a:ext uri="{FF2B5EF4-FFF2-40B4-BE49-F238E27FC236}">
              <a16:creationId xmlns:a16="http://schemas.microsoft.com/office/drawing/2014/main" id="{98B99610-BBED-4018-BDD4-F7BD84C7F6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7" name="Picture 5">
          <a:extLst>
            <a:ext uri="{FF2B5EF4-FFF2-40B4-BE49-F238E27FC236}">
              <a16:creationId xmlns:a16="http://schemas.microsoft.com/office/drawing/2014/main" id="{D361978A-D55C-4AF7-A92F-5F64D26856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8" name="Picture 5">
          <a:extLst>
            <a:ext uri="{FF2B5EF4-FFF2-40B4-BE49-F238E27FC236}">
              <a16:creationId xmlns:a16="http://schemas.microsoft.com/office/drawing/2014/main" id="{43FFF630-B065-426E-91F7-3735AFC6FB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9" name="Picture 5">
          <a:extLst>
            <a:ext uri="{FF2B5EF4-FFF2-40B4-BE49-F238E27FC236}">
              <a16:creationId xmlns:a16="http://schemas.microsoft.com/office/drawing/2014/main" id="{F9BE6259-325B-440B-8316-C4DFA5DCD8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0" name="Picture 5">
          <a:extLst>
            <a:ext uri="{FF2B5EF4-FFF2-40B4-BE49-F238E27FC236}">
              <a16:creationId xmlns:a16="http://schemas.microsoft.com/office/drawing/2014/main" id="{F017665E-2DDC-4238-86A8-54826809DF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2" name="Picture 5">
          <a:extLst>
            <a:ext uri="{FF2B5EF4-FFF2-40B4-BE49-F238E27FC236}">
              <a16:creationId xmlns:a16="http://schemas.microsoft.com/office/drawing/2014/main" id="{A8EA5BA4-C360-42B8-AAF8-C467CB0727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4" name="Picture 5">
          <a:extLst>
            <a:ext uri="{FF2B5EF4-FFF2-40B4-BE49-F238E27FC236}">
              <a16:creationId xmlns:a16="http://schemas.microsoft.com/office/drawing/2014/main" id="{5960A8EA-40F1-4800-BC10-C204B8ABA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6" name="Picture 5">
          <a:extLst>
            <a:ext uri="{FF2B5EF4-FFF2-40B4-BE49-F238E27FC236}">
              <a16:creationId xmlns:a16="http://schemas.microsoft.com/office/drawing/2014/main" id="{93B76100-2830-42FA-8B2A-AD235C1FBD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7" name="Picture 5">
          <a:extLst>
            <a:ext uri="{FF2B5EF4-FFF2-40B4-BE49-F238E27FC236}">
              <a16:creationId xmlns:a16="http://schemas.microsoft.com/office/drawing/2014/main" id="{A2EB77B3-1D78-471F-A3C6-DA3DFB12A4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8" name="Picture 5">
          <a:extLst>
            <a:ext uri="{FF2B5EF4-FFF2-40B4-BE49-F238E27FC236}">
              <a16:creationId xmlns:a16="http://schemas.microsoft.com/office/drawing/2014/main" id="{13677352-5A97-49B6-A26B-408CC46F3B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9" name="Picture 5">
          <a:extLst>
            <a:ext uri="{FF2B5EF4-FFF2-40B4-BE49-F238E27FC236}">
              <a16:creationId xmlns:a16="http://schemas.microsoft.com/office/drawing/2014/main" id="{8B89938E-8966-4913-88A1-90AAAD3EC3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0" name="Picture 5">
          <a:extLst>
            <a:ext uri="{FF2B5EF4-FFF2-40B4-BE49-F238E27FC236}">
              <a16:creationId xmlns:a16="http://schemas.microsoft.com/office/drawing/2014/main" id="{733398A1-CE9C-46B9-A971-413D182196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1" name="Picture 5">
          <a:extLst>
            <a:ext uri="{FF2B5EF4-FFF2-40B4-BE49-F238E27FC236}">
              <a16:creationId xmlns:a16="http://schemas.microsoft.com/office/drawing/2014/main" id="{76EEF2CD-0C81-411B-B659-9F4B20926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2" name="Picture 5">
          <a:extLst>
            <a:ext uri="{FF2B5EF4-FFF2-40B4-BE49-F238E27FC236}">
              <a16:creationId xmlns:a16="http://schemas.microsoft.com/office/drawing/2014/main" id="{AAC5D75F-108A-4EF7-979F-6EEE23F61B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3" name="Picture 5">
          <a:extLst>
            <a:ext uri="{FF2B5EF4-FFF2-40B4-BE49-F238E27FC236}">
              <a16:creationId xmlns:a16="http://schemas.microsoft.com/office/drawing/2014/main" id="{E6E8ADFF-DF46-4B36-B252-4203C8EBD7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4" name="Picture 5">
          <a:extLst>
            <a:ext uri="{FF2B5EF4-FFF2-40B4-BE49-F238E27FC236}">
              <a16:creationId xmlns:a16="http://schemas.microsoft.com/office/drawing/2014/main" id="{66310EE0-C9D1-4685-81E3-4909F3CCCF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5" name="Picture 5">
          <a:extLst>
            <a:ext uri="{FF2B5EF4-FFF2-40B4-BE49-F238E27FC236}">
              <a16:creationId xmlns:a16="http://schemas.microsoft.com/office/drawing/2014/main" id="{2CBA1CE8-334F-4548-8C3A-D1D7D8C75B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6" name="Picture 5">
          <a:extLst>
            <a:ext uri="{FF2B5EF4-FFF2-40B4-BE49-F238E27FC236}">
              <a16:creationId xmlns:a16="http://schemas.microsoft.com/office/drawing/2014/main" id="{49DC1148-30BB-4506-8F1D-1553CFEC73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7" name="Picture 5">
          <a:extLst>
            <a:ext uri="{FF2B5EF4-FFF2-40B4-BE49-F238E27FC236}">
              <a16:creationId xmlns:a16="http://schemas.microsoft.com/office/drawing/2014/main" id="{DC67B01A-5762-4F12-A4A9-B22F0FABAB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8" name="Picture 5">
          <a:extLst>
            <a:ext uri="{FF2B5EF4-FFF2-40B4-BE49-F238E27FC236}">
              <a16:creationId xmlns:a16="http://schemas.microsoft.com/office/drawing/2014/main" id="{9FC48CE8-223E-4469-8BCB-4E2DBC5F22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9" name="Picture 5">
          <a:extLst>
            <a:ext uri="{FF2B5EF4-FFF2-40B4-BE49-F238E27FC236}">
              <a16:creationId xmlns:a16="http://schemas.microsoft.com/office/drawing/2014/main" id="{0DF797D6-4DC2-449E-A5AA-A0EE4CD7D7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0" name="Picture 5">
          <a:extLst>
            <a:ext uri="{FF2B5EF4-FFF2-40B4-BE49-F238E27FC236}">
              <a16:creationId xmlns:a16="http://schemas.microsoft.com/office/drawing/2014/main" id="{66510F2D-C238-4048-8A57-473021EEB1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1" name="Picture 5">
          <a:extLst>
            <a:ext uri="{FF2B5EF4-FFF2-40B4-BE49-F238E27FC236}">
              <a16:creationId xmlns:a16="http://schemas.microsoft.com/office/drawing/2014/main" id="{B0C531E3-7ADE-4542-92F5-79DCE87211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2" name="Picture 5">
          <a:extLst>
            <a:ext uri="{FF2B5EF4-FFF2-40B4-BE49-F238E27FC236}">
              <a16:creationId xmlns:a16="http://schemas.microsoft.com/office/drawing/2014/main" id="{4E7B85A0-4992-4BB6-9E32-EEC744E47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3" name="Picture 5">
          <a:extLst>
            <a:ext uri="{FF2B5EF4-FFF2-40B4-BE49-F238E27FC236}">
              <a16:creationId xmlns:a16="http://schemas.microsoft.com/office/drawing/2014/main" id="{9B407F44-8D42-452B-9FE8-6190C2E31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4" name="Picture 5">
          <a:extLst>
            <a:ext uri="{FF2B5EF4-FFF2-40B4-BE49-F238E27FC236}">
              <a16:creationId xmlns:a16="http://schemas.microsoft.com/office/drawing/2014/main" id="{15063812-AE7A-4AEB-A528-C884158EB4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5" name="Picture 5">
          <a:extLst>
            <a:ext uri="{FF2B5EF4-FFF2-40B4-BE49-F238E27FC236}">
              <a16:creationId xmlns:a16="http://schemas.microsoft.com/office/drawing/2014/main" id="{95A9EFA0-FC53-4B94-9886-015532672D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6" name="Picture 5">
          <a:extLst>
            <a:ext uri="{FF2B5EF4-FFF2-40B4-BE49-F238E27FC236}">
              <a16:creationId xmlns:a16="http://schemas.microsoft.com/office/drawing/2014/main" id="{8059CF0F-32D4-4011-BEF5-E282615C34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7" name="Picture 5">
          <a:extLst>
            <a:ext uri="{FF2B5EF4-FFF2-40B4-BE49-F238E27FC236}">
              <a16:creationId xmlns:a16="http://schemas.microsoft.com/office/drawing/2014/main" id="{AAF87C7F-637E-44A3-BB7C-0413D2D53E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8" name="Picture 5">
          <a:extLst>
            <a:ext uri="{FF2B5EF4-FFF2-40B4-BE49-F238E27FC236}">
              <a16:creationId xmlns:a16="http://schemas.microsoft.com/office/drawing/2014/main" id="{7D86B35B-4D4F-44D7-838A-24D619A446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0" name="Picture 5">
          <a:extLst>
            <a:ext uri="{FF2B5EF4-FFF2-40B4-BE49-F238E27FC236}">
              <a16:creationId xmlns:a16="http://schemas.microsoft.com/office/drawing/2014/main" id="{3810E989-BED3-4640-9033-789C2E11E3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2" name="Picture 5">
          <a:extLst>
            <a:ext uri="{FF2B5EF4-FFF2-40B4-BE49-F238E27FC236}">
              <a16:creationId xmlns:a16="http://schemas.microsoft.com/office/drawing/2014/main" id="{5B3E8566-1147-4542-BAF5-4CAFC75783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3" name="Picture 5">
          <a:extLst>
            <a:ext uri="{FF2B5EF4-FFF2-40B4-BE49-F238E27FC236}">
              <a16:creationId xmlns:a16="http://schemas.microsoft.com/office/drawing/2014/main" id="{27714B63-885D-4A49-9B21-E4F80ABC8C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4" name="Picture 5">
          <a:extLst>
            <a:ext uri="{FF2B5EF4-FFF2-40B4-BE49-F238E27FC236}">
              <a16:creationId xmlns:a16="http://schemas.microsoft.com/office/drawing/2014/main" id="{9E31A586-BF27-4895-B0AF-FE9545904C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5" name="Picture 5">
          <a:extLst>
            <a:ext uri="{FF2B5EF4-FFF2-40B4-BE49-F238E27FC236}">
              <a16:creationId xmlns:a16="http://schemas.microsoft.com/office/drawing/2014/main" id="{312B594D-684E-438D-8E00-617C59A25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6" name="Picture 5">
          <a:extLst>
            <a:ext uri="{FF2B5EF4-FFF2-40B4-BE49-F238E27FC236}">
              <a16:creationId xmlns:a16="http://schemas.microsoft.com/office/drawing/2014/main" id="{F322BCC9-36CF-475A-886A-A5DFEC81E9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7" name="Picture 5">
          <a:extLst>
            <a:ext uri="{FF2B5EF4-FFF2-40B4-BE49-F238E27FC236}">
              <a16:creationId xmlns:a16="http://schemas.microsoft.com/office/drawing/2014/main" id="{2BF344EC-BB6B-42CC-A45E-D8ED28F92A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8" name="Picture 5">
          <a:extLst>
            <a:ext uri="{FF2B5EF4-FFF2-40B4-BE49-F238E27FC236}">
              <a16:creationId xmlns:a16="http://schemas.microsoft.com/office/drawing/2014/main" id="{492F5EF8-BC27-43AA-A716-A634259250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9" name="Picture 5">
          <a:extLst>
            <a:ext uri="{FF2B5EF4-FFF2-40B4-BE49-F238E27FC236}">
              <a16:creationId xmlns:a16="http://schemas.microsoft.com/office/drawing/2014/main" id="{37BCC3E7-13A0-476F-B331-F2297D2EDF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0" name="Picture 5">
          <a:extLst>
            <a:ext uri="{FF2B5EF4-FFF2-40B4-BE49-F238E27FC236}">
              <a16:creationId xmlns:a16="http://schemas.microsoft.com/office/drawing/2014/main" id="{7DE66BC1-0212-4FC0-9E94-9651F2203C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1" name="Picture 5">
          <a:extLst>
            <a:ext uri="{FF2B5EF4-FFF2-40B4-BE49-F238E27FC236}">
              <a16:creationId xmlns:a16="http://schemas.microsoft.com/office/drawing/2014/main" id="{4BA47FD4-988B-4903-9879-40B1A2AAF2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2" name="Picture 5">
          <a:extLst>
            <a:ext uri="{FF2B5EF4-FFF2-40B4-BE49-F238E27FC236}">
              <a16:creationId xmlns:a16="http://schemas.microsoft.com/office/drawing/2014/main" id="{E017F505-CA5A-44AA-AE0C-99412E89AC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3" name="Picture 5">
          <a:extLst>
            <a:ext uri="{FF2B5EF4-FFF2-40B4-BE49-F238E27FC236}">
              <a16:creationId xmlns:a16="http://schemas.microsoft.com/office/drawing/2014/main" id="{A46F4920-AE0D-42B0-BF15-F6E17753BF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4" name="Picture 5">
          <a:extLst>
            <a:ext uri="{FF2B5EF4-FFF2-40B4-BE49-F238E27FC236}">
              <a16:creationId xmlns:a16="http://schemas.microsoft.com/office/drawing/2014/main" id="{FF10E23B-D5BB-4748-8476-7E4B64501B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5" name="Picture 5">
          <a:extLst>
            <a:ext uri="{FF2B5EF4-FFF2-40B4-BE49-F238E27FC236}">
              <a16:creationId xmlns:a16="http://schemas.microsoft.com/office/drawing/2014/main" id="{62B777BB-B089-4D80-831B-087DBFFD87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6" name="Picture 5">
          <a:extLst>
            <a:ext uri="{FF2B5EF4-FFF2-40B4-BE49-F238E27FC236}">
              <a16:creationId xmlns:a16="http://schemas.microsoft.com/office/drawing/2014/main" id="{7B0AEB01-1C78-4140-89D8-48F51EBCE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7" name="Picture 5">
          <a:extLst>
            <a:ext uri="{FF2B5EF4-FFF2-40B4-BE49-F238E27FC236}">
              <a16:creationId xmlns:a16="http://schemas.microsoft.com/office/drawing/2014/main" id="{24DD3B63-AD7A-4018-88A8-9E994EBBA3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8" name="Picture 5">
          <a:extLst>
            <a:ext uri="{FF2B5EF4-FFF2-40B4-BE49-F238E27FC236}">
              <a16:creationId xmlns:a16="http://schemas.microsoft.com/office/drawing/2014/main" id="{99FEE884-997F-4135-8D4A-9E53249B55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9" name="Picture 5">
          <a:extLst>
            <a:ext uri="{FF2B5EF4-FFF2-40B4-BE49-F238E27FC236}">
              <a16:creationId xmlns:a16="http://schemas.microsoft.com/office/drawing/2014/main" id="{4AF4F2C5-6582-4F51-9E04-EC330606A8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0" name="Picture 5">
          <a:extLst>
            <a:ext uri="{FF2B5EF4-FFF2-40B4-BE49-F238E27FC236}">
              <a16:creationId xmlns:a16="http://schemas.microsoft.com/office/drawing/2014/main" id="{7119C3CE-E898-4670-85D7-653085AC5A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1" name="Picture 5">
          <a:extLst>
            <a:ext uri="{FF2B5EF4-FFF2-40B4-BE49-F238E27FC236}">
              <a16:creationId xmlns:a16="http://schemas.microsoft.com/office/drawing/2014/main" id="{0DA0C8A3-3F71-4542-ACD5-474E2E442E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2" name="Picture 5">
          <a:extLst>
            <a:ext uri="{FF2B5EF4-FFF2-40B4-BE49-F238E27FC236}">
              <a16:creationId xmlns:a16="http://schemas.microsoft.com/office/drawing/2014/main" id="{A14F27B0-E810-4DE6-B55D-74C9C3DCEA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3" name="Picture 5">
          <a:extLst>
            <a:ext uri="{FF2B5EF4-FFF2-40B4-BE49-F238E27FC236}">
              <a16:creationId xmlns:a16="http://schemas.microsoft.com/office/drawing/2014/main" id="{FF9E858D-DC60-43E9-8CAD-836698BFD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4" name="Picture 5">
          <a:extLst>
            <a:ext uri="{FF2B5EF4-FFF2-40B4-BE49-F238E27FC236}">
              <a16:creationId xmlns:a16="http://schemas.microsoft.com/office/drawing/2014/main" id="{EF5D3F0B-0765-4B87-A025-00D466EECB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6" name="Picture 5">
          <a:extLst>
            <a:ext uri="{FF2B5EF4-FFF2-40B4-BE49-F238E27FC236}">
              <a16:creationId xmlns:a16="http://schemas.microsoft.com/office/drawing/2014/main" id="{8850290E-DE9A-4013-B822-1095BAD141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8" name="Picture 5">
          <a:extLst>
            <a:ext uri="{FF2B5EF4-FFF2-40B4-BE49-F238E27FC236}">
              <a16:creationId xmlns:a16="http://schemas.microsoft.com/office/drawing/2014/main" id="{22A54F92-7A19-44AC-B8B5-F470B1AEC7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0" name="Picture 5">
          <a:extLst>
            <a:ext uri="{FF2B5EF4-FFF2-40B4-BE49-F238E27FC236}">
              <a16:creationId xmlns:a16="http://schemas.microsoft.com/office/drawing/2014/main" id="{B785BC84-119D-42C0-8D80-02F30FBD5D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1" name="Picture 5">
          <a:extLst>
            <a:ext uri="{FF2B5EF4-FFF2-40B4-BE49-F238E27FC236}">
              <a16:creationId xmlns:a16="http://schemas.microsoft.com/office/drawing/2014/main" id="{797B6FD1-E3D8-4BB9-B778-3A1AFEDC31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2" name="Picture 5">
          <a:extLst>
            <a:ext uri="{FF2B5EF4-FFF2-40B4-BE49-F238E27FC236}">
              <a16:creationId xmlns:a16="http://schemas.microsoft.com/office/drawing/2014/main" id="{E2F2F60F-6EF5-466D-8A12-B91801F3AB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3" name="Picture 5">
          <a:extLst>
            <a:ext uri="{FF2B5EF4-FFF2-40B4-BE49-F238E27FC236}">
              <a16:creationId xmlns:a16="http://schemas.microsoft.com/office/drawing/2014/main" id="{EBFF8A4B-91B7-417E-A472-B6CFCBEE76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4" name="Picture 5">
          <a:extLst>
            <a:ext uri="{FF2B5EF4-FFF2-40B4-BE49-F238E27FC236}">
              <a16:creationId xmlns:a16="http://schemas.microsoft.com/office/drawing/2014/main" id="{6A1BAE33-BC3B-411F-8884-253803ED27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5" name="Picture 5">
          <a:extLst>
            <a:ext uri="{FF2B5EF4-FFF2-40B4-BE49-F238E27FC236}">
              <a16:creationId xmlns:a16="http://schemas.microsoft.com/office/drawing/2014/main" id="{3DB47C5F-5E86-472F-AE9C-057644BC00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6" name="Picture 5">
          <a:extLst>
            <a:ext uri="{FF2B5EF4-FFF2-40B4-BE49-F238E27FC236}">
              <a16:creationId xmlns:a16="http://schemas.microsoft.com/office/drawing/2014/main" id="{966EDA36-4D37-44FF-85A8-59AD1D6FB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7" name="Picture 5">
          <a:extLst>
            <a:ext uri="{FF2B5EF4-FFF2-40B4-BE49-F238E27FC236}">
              <a16:creationId xmlns:a16="http://schemas.microsoft.com/office/drawing/2014/main" id="{B89CECF6-5E37-4D1E-9C87-E2C3CAB64D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8" name="Picture 5">
          <a:extLst>
            <a:ext uri="{FF2B5EF4-FFF2-40B4-BE49-F238E27FC236}">
              <a16:creationId xmlns:a16="http://schemas.microsoft.com/office/drawing/2014/main" id="{69A590EF-F318-40FF-83C5-F8BFC494E3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9" name="Picture 5">
          <a:extLst>
            <a:ext uri="{FF2B5EF4-FFF2-40B4-BE49-F238E27FC236}">
              <a16:creationId xmlns:a16="http://schemas.microsoft.com/office/drawing/2014/main" id="{E6CCCBBE-0A8C-4A73-9819-0FB965E68C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0" name="Picture 5">
          <a:extLst>
            <a:ext uri="{FF2B5EF4-FFF2-40B4-BE49-F238E27FC236}">
              <a16:creationId xmlns:a16="http://schemas.microsoft.com/office/drawing/2014/main" id="{AC2CA8D1-88B0-45B6-AF4C-BA39622DAE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1" name="Picture 5">
          <a:extLst>
            <a:ext uri="{FF2B5EF4-FFF2-40B4-BE49-F238E27FC236}">
              <a16:creationId xmlns:a16="http://schemas.microsoft.com/office/drawing/2014/main" id="{A5C02D6E-7015-4E54-94CC-4ED19386B9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2" name="Picture 5">
          <a:extLst>
            <a:ext uri="{FF2B5EF4-FFF2-40B4-BE49-F238E27FC236}">
              <a16:creationId xmlns:a16="http://schemas.microsoft.com/office/drawing/2014/main" id="{A68ACBFC-557C-4E1F-A7BA-80B58A2BC2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3" name="Picture 5">
          <a:extLst>
            <a:ext uri="{FF2B5EF4-FFF2-40B4-BE49-F238E27FC236}">
              <a16:creationId xmlns:a16="http://schemas.microsoft.com/office/drawing/2014/main" id="{DAB7B12B-1077-42E0-BD2B-0E3F7FC13E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4" name="Picture 5">
          <a:extLst>
            <a:ext uri="{FF2B5EF4-FFF2-40B4-BE49-F238E27FC236}">
              <a16:creationId xmlns:a16="http://schemas.microsoft.com/office/drawing/2014/main" id="{2EBF69D4-1740-490D-8A1B-938F4322D9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5" name="Picture 5">
          <a:extLst>
            <a:ext uri="{FF2B5EF4-FFF2-40B4-BE49-F238E27FC236}">
              <a16:creationId xmlns:a16="http://schemas.microsoft.com/office/drawing/2014/main" id="{B3F7EA0D-6EC8-4097-BF98-EB62CB6E34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6" name="Picture 5">
          <a:extLst>
            <a:ext uri="{FF2B5EF4-FFF2-40B4-BE49-F238E27FC236}">
              <a16:creationId xmlns:a16="http://schemas.microsoft.com/office/drawing/2014/main" id="{79A8E3BE-C5C8-4A97-95B2-0F53400F8A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7" name="Picture 5">
          <a:extLst>
            <a:ext uri="{FF2B5EF4-FFF2-40B4-BE49-F238E27FC236}">
              <a16:creationId xmlns:a16="http://schemas.microsoft.com/office/drawing/2014/main" id="{95100424-77F0-4122-B540-399EEC5226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8" name="Picture 5">
          <a:extLst>
            <a:ext uri="{FF2B5EF4-FFF2-40B4-BE49-F238E27FC236}">
              <a16:creationId xmlns:a16="http://schemas.microsoft.com/office/drawing/2014/main" id="{97908616-1FAD-4F60-9143-F4DF7991EF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9" name="Picture 5">
          <a:extLst>
            <a:ext uri="{FF2B5EF4-FFF2-40B4-BE49-F238E27FC236}">
              <a16:creationId xmlns:a16="http://schemas.microsoft.com/office/drawing/2014/main" id="{1F5A5331-0E91-44C0-8632-18F26F4198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0" name="Picture 5">
          <a:extLst>
            <a:ext uri="{FF2B5EF4-FFF2-40B4-BE49-F238E27FC236}">
              <a16:creationId xmlns:a16="http://schemas.microsoft.com/office/drawing/2014/main" id="{5DEB186F-BADB-48AE-8C16-DD1CC4C95C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1" name="Picture 5">
          <a:extLst>
            <a:ext uri="{FF2B5EF4-FFF2-40B4-BE49-F238E27FC236}">
              <a16:creationId xmlns:a16="http://schemas.microsoft.com/office/drawing/2014/main" id="{904D1717-A0A7-463A-AC0C-44907B6F9E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2" name="Picture 5">
          <a:extLst>
            <a:ext uri="{FF2B5EF4-FFF2-40B4-BE49-F238E27FC236}">
              <a16:creationId xmlns:a16="http://schemas.microsoft.com/office/drawing/2014/main" id="{7232580A-1FE9-4542-831A-0C91E9D083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4" name="Picture 5">
          <a:extLst>
            <a:ext uri="{FF2B5EF4-FFF2-40B4-BE49-F238E27FC236}">
              <a16:creationId xmlns:a16="http://schemas.microsoft.com/office/drawing/2014/main" id="{C39DDC56-5452-414E-9C59-87F055618D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6" name="Picture 5">
          <a:extLst>
            <a:ext uri="{FF2B5EF4-FFF2-40B4-BE49-F238E27FC236}">
              <a16:creationId xmlns:a16="http://schemas.microsoft.com/office/drawing/2014/main" id="{80F34B98-1B7D-4E8C-AC33-264E8441B2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7" name="Picture 5">
          <a:extLst>
            <a:ext uri="{FF2B5EF4-FFF2-40B4-BE49-F238E27FC236}">
              <a16:creationId xmlns:a16="http://schemas.microsoft.com/office/drawing/2014/main" id="{CBC23B1C-7AEC-4C5C-A327-CC62177482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8" name="Picture 5">
          <a:extLst>
            <a:ext uri="{FF2B5EF4-FFF2-40B4-BE49-F238E27FC236}">
              <a16:creationId xmlns:a16="http://schemas.microsoft.com/office/drawing/2014/main" id="{6ABF0063-F14A-45C8-9EB5-867553376B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9" name="Picture 5">
          <a:extLst>
            <a:ext uri="{FF2B5EF4-FFF2-40B4-BE49-F238E27FC236}">
              <a16:creationId xmlns:a16="http://schemas.microsoft.com/office/drawing/2014/main" id="{704F5FDD-B1FF-4353-85AA-8F1EA4604E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0" name="Picture 5">
          <a:extLst>
            <a:ext uri="{FF2B5EF4-FFF2-40B4-BE49-F238E27FC236}">
              <a16:creationId xmlns:a16="http://schemas.microsoft.com/office/drawing/2014/main" id="{AEAD485C-FCD9-4B26-B595-77E683801D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1" name="Picture 5">
          <a:extLst>
            <a:ext uri="{FF2B5EF4-FFF2-40B4-BE49-F238E27FC236}">
              <a16:creationId xmlns:a16="http://schemas.microsoft.com/office/drawing/2014/main" id="{2D288DE0-FA79-4259-8FD1-5AA275B4CF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2" name="Picture 5">
          <a:extLst>
            <a:ext uri="{FF2B5EF4-FFF2-40B4-BE49-F238E27FC236}">
              <a16:creationId xmlns:a16="http://schemas.microsoft.com/office/drawing/2014/main" id="{6E3A36A0-17A0-4FB6-8F63-F688928B7A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3" name="Picture 5">
          <a:extLst>
            <a:ext uri="{FF2B5EF4-FFF2-40B4-BE49-F238E27FC236}">
              <a16:creationId xmlns:a16="http://schemas.microsoft.com/office/drawing/2014/main" id="{6B5B5586-5327-4AFA-BAFF-CDBB2E09FA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4" name="Picture 5">
          <a:extLst>
            <a:ext uri="{FF2B5EF4-FFF2-40B4-BE49-F238E27FC236}">
              <a16:creationId xmlns:a16="http://schemas.microsoft.com/office/drawing/2014/main" id="{A6EE4BDC-0C49-417B-84D1-055E3B2E07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5" name="Picture 5">
          <a:extLst>
            <a:ext uri="{FF2B5EF4-FFF2-40B4-BE49-F238E27FC236}">
              <a16:creationId xmlns:a16="http://schemas.microsoft.com/office/drawing/2014/main" id="{9776334E-6738-454B-94B1-E391D544D2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6" name="Picture 5">
          <a:extLst>
            <a:ext uri="{FF2B5EF4-FFF2-40B4-BE49-F238E27FC236}">
              <a16:creationId xmlns:a16="http://schemas.microsoft.com/office/drawing/2014/main" id="{35AE1680-D974-45EB-9953-B341FB8792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7" name="Picture 5">
          <a:extLst>
            <a:ext uri="{FF2B5EF4-FFF2-40B4-BE49-F238E27FC236}">
              <a16:creationId xmlns:a16="http://schemas.microsoft.com/office/drawing/2014/main" id="{8CF9DA32-F987-4C62-9945-19758CED5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8" name="Picture 5">
          <a:extLst>
            <a:ext uri="{FF2B5EF4-FFF2-40B4-BE49-F238E27FC236}">
              <a16:creationId xmlns:a16="http://schemas.microsoft.com/office/drawing/2014/main" id="{F4BF94EE-D38E-4AFC-845E-D8FFB14019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9" name="Picture 5">
          <a:extLst>
            <a:ext uri="{FF2B5EF4-FFF2-40B4-BE49-F238E27FC236}">
              <a16:creationId xmlns:a16="http://schemas.microsoft.com/office/drawing/2014/main" id="{9533C7B2-901B-4EC8-A1D4-A2944CC021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0" name="Picture 5">
          <a:extLst>
            <a:ext uri="{FF2B5EF4-FFF2-40B4-BE49-F238E27FC236}">
              <a16:creationId xmlns:a16="http://schemas.microsoft.com/office/drawing/2014/main" id="{6E00DEBD-80B6-4101-A0CA-4CD3F39D36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1" name="Picture 5">
          <a:extLst>
            <a:ext uri="{FF2B5EF4-FFF2-40B4-BE49-F238E27FC236}">
              <a16:creationId xmlns:a16="http://schemas.microsoft.com/office/drawing/2014/main" id="{5AD6295B-2C55-4FF9-B49E-3274AE937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2" name="Picture 5">
          <a:extLst>
            <a:ext uri="{FF2B5EF4-FFF2-40B4-BE49-F238E27FC236}">
              <a16:creationId xmlns:a16="http://schemas.microsoft.com/office/drawing/2014/main" id="{B9E8577E-0CB1-469C-9BEE-DD2159AE90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3" name="Picture 5">
          <a:extLst>
            <a:ext uri="{FF2B5EF4-FFF2-40B4-BE49-F238E27FC236}">
              <a16:creationId xmlns:a16="http://schemas.microsoft.com/office/drawing/2014/main" id="{729AFC42-8B8D-414A-83E9-75AA9A0C28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4" name="Picture 5">
          <a:extLst>
            <a:ext uri="{FF2B5EF4-FFF2-40B4-BE49-F238E27FC236}">
              <a16:creationId xmlns:a16="http://schemas.microsoft.com/office/drawing/2014/main" id="{58989305-6794-470D-8C53-339667A6F8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5" name="Picture 5">
          <a:extLst>
            <a:ext uri="{FF2B5EF4-FFF2-40B4-BE49-F238E27FC236}">
              <a16:creationId xmlns:a16="http://schemas.microsoft.com/office/drawing/2014/main" id="{B6E58AEA-4E77-422B-BB40-020D4A7AC0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6" name="Picture 5">
          <a:extLst>
            <a:ext uri="{FF2B5EF4-FFF2-40B4-BE49-F238E27FC236}">
              <a16:creationId xmlns:a16="http://schemas.microsoft.com/office/drawing/2014/main" id="{B2662FC0-C1BC-4DD6-986F-CB1EB6DB0B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7" name="Picture 5">
          <a:extLst>
            <a:ext uri="{FF2B5EF4-FFF2-40B4-BE49-F238E27FC236}">
              <a16:creationId xmlns:a16="http://schemas.microsoft.com/office/drawing/2014/main" id="{197B3F34-5D65-4D9B-B30F-1BC9582562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8" name="Picture 5">
          <a:extLst>
            <a:ext uri="{FF2B5EF4-FFF2-40B4-BE49-F238E27FC236}">
              <a16:creationId xmlns:a16="http://schemas.microsoft.com/office/drawing/2014/main" id="{3010C6FC-5E3D-4A7E-A5B8-F04C95860C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0" name="Picture 5">
          <a:extLst>
            <a:ext uri="{FF2B5EF4-FFF2-40B4-BE49-F238E27FC236}">
              <a16:creationId xmlns:a16="http://schemas.microsoft.com/office/drawing/2014/main" id="{4D2C005E-A10B-4C37-8200-4DC4A9CD38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2" name="Picture 5">
          <a:extLst>
            <a:ext uri="{FF2B5EF4-FFF2-40B4-BE49-F238E27FC236}">
              <a16:creationId xmlns:a16="http://schemas.microsoft.com/office/drawing/2014/main" id="{ED39AEFA-9CFF-4F3E-8649-F9175D930C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4" name="Picture 5">
          <a:extLst>
            <a:ext uri="{FF2B5EF4-FFF2-40B4-BE49-F238E27FC236}">
              <a16:creationId xmlns:a16="http://schemas.microsoft.com/office/drawing/2014/main" id="{9A72FEED-E0F1-412F-B273-B1645A3C41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5" name="Picture 5">
          <a:extLst>
            <a:ext uri="{FF2B5EF4-FFF2-40B4-BE49-F238E27FC236}">
              <a16:creationId xmlns:a16="http://schemas.microsoft.com/office/drawing/2014/main" id="{81F1225E-E37C-4AA3-8FB5-BB74051D2F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6" name="Picture 5">
          <a:extLst>
            <a:ext uri="{FF2B5EF4-FFF2-40B4-BE49-F238E27FC236}">
              <a16:creationId xmlns:a16="http://schemas.microsoft.com/office/drawing/2014/main" id="{B3370BF7-D24C-46F1-B11D-B960BE3CDA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7" name="Picture 5">
          <a:extLst>
            <a:ext uri="{FF2B5EF4-FFF2-40B4-BE49-F238E27FC236}">
              <a16:creationId xmlns:a16="http://schemas.microsoft.com/office/drawing/2014/main" id="{7818FAE2-12CA-4AA5-B8F8-7D14BC3885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8" name="Picture 5">
          <a:extLst>
            <a:ext uri="{FF2B5EF4-FFF2-40B4-BE49-F238E27FC236}">
              <a16:creationId xmlns:a16="http://schemas.microsoft.com/office/drawing/2014/main" id="{3961B0D6-74B8-4C11-9F30-ED18AE0028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9" name="Picture 5">
          <a:extLst>
            <a:ext uri="{FF2B5EF4-FFF2-40B4-BE49-F238E27FC236}">
              <a16:creationId xmlns:a16="http://schemas.microsoft.com/office/drawing/2014/main" id="{AA1452D4-D954-49FF-81E9-62CEF70570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0" name="Picture 5">
          <a:extLst>
            <a:ext uri="{FF2B5EF4-FFF2-40B4-BE49-F238E27FC236}">
              <a16:creationId xmlns:a16="http://schemas.microsoft.com/office/drawing/2014/main" id="{F6722409-620A-4273-A6AB-7216464D0F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1" name="Picture 5">
          <a:extLst>
            <a:ext uri="{FF2B5EF4-FFF2-40B4-BE49-F238E27FC236}">
              <a16:creationId xmlns:a16="http://schemas.microsoft.com/office/drawing/2014/main" id="{AAF9C34A-C091-498A-B7EA-AB4355B287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2" name="Picture 5">
          <a:extLst>
            <a:ext uri="{FF2B5EF4-FFF2-40B4-BE49-F238E27FC236}">
              <a16:creationId xmlns:a16="http://schemas.microsoft.com/office/drawing/2014/main" id="{8086E2E9-05F6-4905-BB70-7DDD4ECE97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3" name="Picture 5">
          <a:extLst>
            <a:ext uri="{FF2B5EF4-FFF2-40B4-BE49-F238E27FC236}">
              <a16:creationId xmlns:a16="http://schemas.microsoft.com/office/drawing/2014/main" id="{824A9A40-D6D0-4B75-8E16-DB389BB72B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4" name="Picture 5">
          <a:extLst>
            <a:ext uri="{FF2B5EF4-FFF2-40B4-BE49-F238E27FC236}">
              <a16:creationId xmlns:a16="http://schemas.microsoft.com/office/drawing/2014/main" id="{0F883EA3-9A1D-4EC8-B040-2757A12409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5" name="Picture 5">
          <a:extLst>
            <a:ext uri="{FF2B5EF4-FFF2-40B4-BE49-F238E27FC236}">
              <a16:creationId xmlns:a16="http://schemas.microsoft.com/office/drawing/2014/main" id="{C0FC2536-B336-49A7-80F3-5D79AB5BAE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6" name="Picture 5">
          <a:extLst>
            <a:ext uri="{FF2B5EF4-FFF2-40B4-BE49-F238E27FC236}">
              <a16:creationId xmlns:a16="http://schemas.microsoft.com/office/drawing/2014/main" id="{B3F9C6A5-A3F0-4FF6-912E-823533D0B8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7" name="Picture 5">
          <a:extLst>
            <a:ext uri="{FF2B5EF4-FFF2-40B4-BE49-F238E27FC236}">
              <a16:creationId xmlns:a16="http://schemas.microsoft.com/office/drawing/2014/main" id="{07F4FD43-29AC-4BDF-907C-4BFBA3DFAE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8" name="Picture 5">
          <a:extLst>
            <a:ext uri="{FF2B5EF4-FFF2-40B4-BE49-F238E27FC236}">
              <a16:creationId xmlns:a16="http://schemas.microsoft.com/office/drawing/2014/main" id="{E66E7D7E-8051-4FE7-85B1-0EB65992B7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9" name="Picture 5">
          <a:extLst>
            <a:ext uri="{FF2B5EF4-FFF2-40B4-BE49-F238E27FC236}">
              <a16:creationId xmlns:a16="http://schemas.microsoft.com/office/drawing/2014/main" id="{1015DF97-2B4B-4F36-B077-D58515043F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0" name="Picture 5">
          <a:extLst>
            <a:ext uri="{FF2B5EF4-FFF2-40B4-BE49-F238E27FC236}">
              <a16:creationId xmlns:a16="http://schemas.microsoft.com/office/drawing/2014/main" id="{695EC3B6-3888-4042-8EB7-81EE750C11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1" name="Picture 5">
          <a:extLst>
            <a:ext uri="{FF2B5EF4-FFF2-40B4-BE49-F238E27FC236}">
              <a16:creationId xmlns:a16="http://schemas.microsoft.com/office/drawing/2014/main" id="{6D164FC2-F5BB-401B-98D6-529FA40973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2" name="Picture 5">
          <a:extLst>
            <a:ext uri="{FF2B5EF4-FFF2-40B4-BE49-F238E27FC236}">
              <a16:creationId xmlns:a16="http://schemas.microsoft.com/office/drawing/2014/main" id="{6ACE6DF9-822B-48B7-8081-228ACE0E04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3" name="Picture 5">
          <a:extLst>
            <a:ext uri="{FF2B5EF4-FFF2-40B4-BE49-F238E27FC236}">
              <a16:creationId xmlns:a16="http://schemas.microsoft.com/office/drawing/2014/main" id="{628E307C-88E3-46CB-9DC1-0E39FD47E0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4" name="Picture 5">
          <a:extLst>
            <a:ext uri="{FF2B5EF4-FFF2-40B4-BE49-F238E27FC236}">
              <a16:creationId xmlns:a16="http://schemas.microsoft.com/office/drawing/2014/main" id="{CB8F4E0D-8765-4EED-8465-CC1E83BD91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5" name="Picture 5">
          <a:extLst>
            <a:ext uri="{FF2B5EF4-FFF2-40B4-BE49-F238E27FC236}">
              <a16:creationId xmlns:a16="http://schemas.microsoft.com/office/drawing/2014/main" id="{CD976B8D-BBDE-4EBC-9F9B-E1CE3C8F86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6" name="Picture 5">
          <a:extLst>
            <a:ext uri="{FF2B5EF4-FFF2-40B4-BE49-F238E27FC236}">
              <a16:creationId xmlns:a16="http://schemas.microsoft.com/office/drawing/2014/main" id="{07E54430-AAC7-4604-8102-35C45FD57D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8" name="Picture 5">
          <a:extLst>
            <a:ext uri="{FF2B5EF4-FFF2-40B4-BE49-F238E27FC236}">
              <a16:creationId xmlns:a16="http://schemas.microsoft.com/office/drawing/2014/main" id="{7902578F-3651-4F15-9854-D674934BD8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0" name="Picture 5">
          <a:extLst>
            <a:ext uri="{FF2B5EF4-FFF2-40B4-BE49-F238E27FC236}">
              <a16:creationId xmlns:a16="http://schemas.microsoft.com/office/drawing/2014/main" id="{472A5957-B9EF-4B12-8A43-B70627627F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2" name="Picture 5">
          <a:extLst>
            <a:ext uri="{FF2B5EF4-FFF2-40B4-BE49-F238E27FC236}">
              <a16:creationId xmlns:a16="http://schemas.microsoft.com/office/drawing/2014/main" id="{6762A346-FC9E-4A0C-9CE3-8971BFC02D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3" name="Picture 5">
          <a:extLst>
            <a:ext uri="{FF2B5EF4-FFF2-40B4-BE49-F238E27FC236}">
              <a16:creationId xmlns:a16="http://schemas.microsoft.com/office/drawing/2014/main" id="{69706D2E-332E-415B-9DE1-3BA17E3BA8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4" name="Picture 5">
          <a:extLst>
            <a:ext uri="{FF2B5EF4-FFF2-40B4-BE49-F238E27FC236}">
              <a16:creationId xmlns:a16="http://schemas.microsoft.com/office/drawing/2014/main" id="{7BA9E36B-05EE-4E15-AD78-4A921F8F96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5" name="Picture 5">
          <a:extLst>
            <a:ext uri="{FF2B5EF4-FFF2-40B4-BE49-F238E27FC236}">
              <a16:creationId xmlns:a16="http://schemas.microsoft.com/office/drawing/2014/main" id="{F44A2ADD-844B-4072-8DDF-5B36CFF5D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6" name="Picture 5">
          <a:extLst>
            <a:ext uri="{FF2B5EF4-FFF2-40B4-BE49-F238E27FC236}">
              <a16:creationId xmlns:a16="http://schemas.microsoft.com/office/drawing/2014/main" id="{0F68D244-EE79-4443-BFE0-97739DEA25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7" name="Picture 5">
          <a:extLst>
            <a:ext uri="{FF2B5EF4-FFF2-40B4-BE49-F238E27FC236}">
              <a16:creationId xmlns:a16="http://schemas.microsoft.com/office/drawing/2014/main" id="{41FA82CA-ED29-4A0F-8541-3D200027FB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8" name="Picture 5">
          <a:extLst>
            <a:ext uri="{FF2B5EF4-FFF2-40B4-BE49-F238E27FC236}">
              <a16:creationId xmlns:a16="http://schemas.microsoft.com/office/drawing/2014/main" id="{6EBC3ED0-937E-487E-9839-B48E5862FE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9" name="Picture 5">
          <a:extLst>
            <a:ext uri="{FF2B5EF4-FFF2-40B4-BE49-F238E27FC236}">
              <a16:creationId xmlns:a16="http://schemas.microsoft.com/office/drawing/2014/main" id="{184F5174-8C58-4D40-8C90-88D6A1B690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0" name="Picture 5">
          <a:extLst>
            <a:ext uri="{FF2B5EF4-FFF2-40B4-BE49-F238E27FC236}">
              <a16:creationId xmlns:a16="http://schemas.microsoft.com/office/drawing/2014/main" id="{81FAAD27-123D-4F7F-951A-84EAE59D34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1" name="Picture 5">
          <a:extLst>
            <a:ext uri="{FF2B5EF4-FFF2-40B4-BE49-F238E27FC236}">
              <a16:creationId xmlns:a16="http://schemas.microsoft.com/office/drawing/2014/main" id="{F625231E-8AA1-43F7-8F2B-9ECD9757B9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2" name="Picture 5">
          <a:extLst>
            <a:ext uri="{FF2B5EF4-FFF2-40B4-BE49-F238E27FC236}">
              <a16:creationId xmlns:a16="http://schemas.microsoft.com/office/drawing/2014/main" id="{0442D4DD-A644-47F8-A567-6C4AC6AC78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3" name="Picture 5">
          <a:extLst>
            <a:ext uri="{FF2B5EF4-FFF2-40B4-BE49-F238E27FC236}">
              <a16:creationId xmlns:a16="http://schemas.microsoft.com/office/drawing/2014/main" id="{FE65CA45-55E6-4748-8E55-99E74EC647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4" name="Picture 5">
          <a:extLst>
            <a:ext uri="{FF2B5EF4-FFF2-40B4-BE49-F238E27FC236}">
              <a16:creationId xmlns:a16="http://schemas.microsoft.com/office/drawing/2014/main" id="{F8CE8F67-5841-4240-953F-095B3CBF19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5" name="Picture 5">
          <a:extLst>
            <a:ext uri="{FF2B5EF4-FFF2-40B4-BE49-F238E27FC236}">
              <a16:creationId xmlns:a16="http://schemas.microsoft.com/office/drawing/2014/main" id="{AA1F9ECB-3BD2-4831-89C4-0604F1F75E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6" name="Picture 5">
          <a:extLst>
            <a:ext uri="{FF2B5EF4-FFF2-40B4-BE49-F238E27FC236}">
              <a16:creationId xmlns:a16="http://schemas.microsoft.com/office/drawing/2014/main" id="{67EA02C5-737C-45AE-88FE-68076266EA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7" name="Picture 5">
          <a:extLst>
            <a:ext uri="{FF2B5EF4-FFF2-40B4-BE49-F238E27FC236}">
              <a16:creationId xmlns:a16="http://schemas.microsoft.com/office/drawing/2014/main" id="{7DD1C774-0459-4244-B570-A775F240B5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8" name="Picture 5">
          <a:extLst>
            <a:ext uri="{FF2B5EF4-FFF2-40B4-BE49-F238E27FC236}">
              <a16:creationId xmlns:a16="http://schemas.microsoft.com/office/drawing/2014/main" id="{6E50D75D-84E7-4798-BCF2-9D025AF5FA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9" name="Picture 5">
          <a:extLst>
            <a:ext uri="{FF2B5EF4-FFF2-40B4-BE49-F238E27FC236}">
              <a16:creationId xmlns:a16="http://schemas.microsoft.com/office/drawing/2014/main" id="{19BE1100-6CED-4363-BA56-E7F1A358B0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0" name="Picture 5">
          <a:extLst>
            <a:ext uri="{FF2B5EF4-FFF2-40B4-BE49-F238E27FC236}">
              <a16:creationId xmlns:a16="http://schemas.microsoft.com/office/drawing/2014/main" id="{59F9375C-8556-4B1A-A529-E06D0F26BE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1" name="Picture 5">
          <a:extLst>
            <a:ext uri="{FF2B5EF4-FFF2-40B4-BE49-F238E27FC236}">
              <a16:creationId xmlns:a16="http://schemas.microsoft.com/office/drawing/2014/main" id="{086E0802-1362-43EA-99FD-B98BEC3B07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2" name="Picture 5">
          <a:extLst>
            <a:ext uri="{FF2B5EF4-FFF2-40B4-BE49-F238E27FC236}">
              <a16:creationId xmlns:a16="http://schemas.microsoft.com/office/drawing/2014/main" id="{B8E1FD37-83ED-44C1-A9F1-FD3CA4C6BD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3" name="Picture 5">
          <a:extLst>
            <a:ext uri="{FF2B5EF4-FFF2-40B4-BE49-F238E27FC236}">
              <a16:creationId xmlns:a16="http://schemas.microsoft.com/office/drawing/2014/main" id="{BE7B1161-A9F9-4C07-B1E4-0E6EBDA7B5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4" name="Picture 5">
          <a:extLst>
            <a:ext uri="{FF2B5EF4-FFF2-40B4-BE49-F238E27FC236}">
              <a16:creationId xmlns:a16="http://schemas.microsoft.com/office/drawing/2014/main" id="{6C454536-6A5F-4E90-A211-B1504AA925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6" name="Picture 5">
          <a:extLst>
            <a:ext uri="{FF2B5EF4-FFF2-40B4-BE49-F238E27FC236}">
              <a16:creationId xmlns:a16="http://schemas.microsoft.com/office/drawing/2014/main" id="{9A8BEA62-0BC9-4F6A-9514-FDEC02B9E6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8" name="Picture 5">
          <a:extLst>
            <a:ext uri="{FF2B5EF4-FFF2-40B4-BE49-F238E27FC236}">
              <a16:creationId xmlns:a16="http://schemas.microsoft.com/office/drawing/2014/main" id="{70E94298-DBA4-4F74-9DD5-9C3A2CD7DA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9" name="Picture 5">
          <a:extLst>
            <a:ext uri="{FF2B5EF4-FFF2-40B4-BE49-F238E27FC236}">
              <a16:creationId xmlns:a16="http://schemas.microsoft.com/office/drawing/2014/main" id="{8D69ED03-4C79-4C6E-8583-A2FC3BB270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0" name="Picture 5">
          <a:extLst>
            <a:ext uri="{FF2B5EF4-FFF2-40B4-BE49-F238E27FC236}">
              <a16:creationId xmlns:a16="http://schemas.microsoft.com/office/drawing/2014/main" id="{00926588-F150-4899-8CB6-DA14099854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1" name="Picture 5">
          <a:extLst>
            <a:ext uri="{FF2B5EF4-FFF2-40B4-BE49-F238E27FC236}">
              <a16:creationId xmlns:a16="http://schemas.microsoft.com/office/drawing/2014/main" id="{1266A315-F1ED-41CC-B4AB-F56198D00D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2" name="Picture 5">
          <a:extLst>
            <a:ext uri="{FF2B5EF4-FFF2-40B4-BE49-F238E27FC236}">
              <a16:creationId xmlns:a16="http://schemas.microsoft.com/office/drawing/2014/main" id="{C286E186-9FF0-4C32-AA7F-9BB851A967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3" name="Picture 5">
          <a:extLst>
            <a:ext uri="{FF2B5EF4-FFF2-40B4-BE49-F238E27FC236}">
              <a16:creationId xmlns:a16="http://schemas.microsoft.com/office/drawing/2014/main" id="{851D3F8F-7722-44A3-9C55-E53ED52987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4" name="Picture 5">
          <a:extLst>
            <a:ext uri="{FF2B5EF4-FFF2-40B4-BE49-F238E27FC236}">
              <a16:creationId xmlns:a16="http://schemas.microsoft.com/office/drawing/2014/main" id="{52056313-1934-4747-A138-964CC051D3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5" name="Picture 5">
          <a:extLst>
            <a:ext uri="{FF2B5EF4-FFF2-40B4-BE49-F238E27FC236}">
              <a16:creationId xmlns:a16="http://schemas.microsoft.com/office/drawing/2014/main" id="{9EA17AF8-2FF0-4A55-BFF7-246A82DF3B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6" name="Picture 5">
          <a:extLst>
            <a:ext uri="{FF2B5EF4-FFF2-40B4-BE49-F238E27FC236}">
              <a16:creationId xmlns:a16="http://schemas.microsoft.com/office/drawing/2014/main" id="{D4A1420B-488E-4A48-85D5-39A14A743A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7" name="Picture 5">
          <a:extLst>
            <a:ext uri="{FF2B5EF4-FFF2-40B4-BE49-F238E27FC236}">
              <a16:creationId xmlns:a16="http://schemas.microsoft.com/office/drawing/2014/main" id="{EDEED757-3FD2-498B-8FE4-3BDD8B0E23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8" name="Picture 5">
          <a:extLst>
            <a:ext uri="{FF2B5EF4-FFF2-40B4-BE49-F238E27FC236}">
              <a16:creationId xmlns:a16="http://schemas.microsoft.com/office/drawing/2014/main" id="{F4DA4780-40D9-4A93-A18C-03492C5F04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9" name="Picture 5">
          <a:extLst>
            <a:ext uri="{FF2B5EF4-FFF2-40B4-BE49-F238E27FC236}">
              <a16:creationId xmlns:a16="http://schemas.microsoft.com/office/drawing/2014/main" id="{D4E5B999-928E-44F8-8A14-9307A33F79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0" name="Picture 5">
          <a:extLst>
            <a:ext uri="{FF2B5EF4-FFF2-40B4-BE49-F238E27FC236}">
              <a16:creationId xmlns:a16="http://schemas.microsoft.com/office/drawing/2014/main" id="{3DA5B4CD-5EBC-4FFC-BB18-34D94CC9DA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1" name="Picture 5">
          <a:extLst>
            <a:ext uri="{FF2B5EF4-FFF2-40B4-BE49-F238E27FC236}">
              <a16:creationId xmlns:a16="http://schemas.microsoft.com/office/drawing/2014/main" id="{8FE9381C-F79B-464B-907E-05B421C024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2" name="Picture 5">
          <a:extLst>
            <a:ext uri="{FF2B5EF4-FFF2-40B4-BE49-F238E27FC236}">
              <a16:creationId xmlns:a16="http://schemas.microsoft.com/office/drawing/2014/main" id="{D5D87383-AE0B-4E87-B840-2B82909C22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3" name="Picture 5">
          <a:extLst>
            <a:ext uri="{FF2B5EF4-FFF2-40B4-BE49-F238E27FC236}">
              <a16:creationId xmlns:a16="http://schemas.microsoft.com/office/drawing/2014/main" id="{664B6B6C-C3A9-47E9-9CF6-116EDA8AA2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4" name="Picture 5">
          <a:extLst>
            <a:ext uri="{FF2B5EF4-FFF2-40B4-BE49-F238E27FC236}">
              <a16:creationId xmlns:a16="http://schemas.microsoft.com/office/drawing/2014/main" id="{0C10239E-5937-480A-9387-1DE4582009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5" name="Picture 5">
          <a:extLst>
            <a:ext uri="{FF2B5EF4-FFF2-40B4-BE49-F238E27FC236}">
              <a16:creationId xmlns:a16="http://schemas.microsoft.com/office/drawing/2014/main" id="{A22A2368-EFA1-44B6-9A0E-3323289826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6" name="Picture 5">
          <a:extLst>
            <a:ext uri="{FF2B5EF4-FFF2-40B4-BE49-F238E27FC236}">
              <a16:creationId xmlns:a16="http://schemas.microsoft.com/office/drawing/2014/main" id="{7199B4E4-17F7-4BA3-A1D3-FC4F455693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7" name="Picture 5">
          <a:extLst>
            <a:ext uri="{FF2B5EF4-FFF2-40B4-BE49-F238E27FC236}">
              <a16:creationId xmlns:a16="http://schemas.microsoft.com/office/drawing/2014/main" id="{30E10881-7C94-4AC6-A709-DFDE2B83E4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8" name="Picture 5">
          <a:extLst>
            <a:ext uri="{FF2B5EF4-FFF2-40B4-BE49-F238E27FC236}">
              <a16:creationId xmlns:a16="http://schemas.microsoft.com/office/drawing/2014/main" id="{0CF69FD5-96B0-4464-9A7F-6A1D974E92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9" name="Picture 5">
          <a:extLst>
            <a:ext uri="{FF2B5EF4-FFF2-40B4-BE49-F238E27FC236}">
              <a16:creationId xmlns:a16="http://schemas.microsoft.com/office/drawing/2014/main" id="{EB1E95D1-296A-4771-80D3-EC09A2336F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0" name="Picture 5">
          <a:extLst>
            <a:ext uri="{FF2B5EF4-FFF2-40B4-BE49-F238E27FC236}">
              <a16:creationId xmlns:a16="http://schemas.microsoft.com/office/drawing/2014/main" id="{27C9A890-BA2C-4D3D-9249-60A5C07ACD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2" name="Picture 5">
          <a:extLst>
            <a:ext uri="{FF2B5EF4-FFF2-40B4-BE49-F238E27FC236}">
              <a16:creationId xmlns:a16="http://schemas.microsoft.com/office/drawing/2014/main" id="{386A79A6-020E-4D40-8F9E-5007D0CF34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4" name="Picture 5">
          <a:extLst>
            <a:ext uri="{FF2B5EF4-FFF2-40B4-BE49-F238E27FC236}">
              <a16:creationId xmlns:a16="http://schemas.microsoft.com/office/drawing/2014/main" id="{CA864146-3A65-4AAE-8B1B-79FB71787E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6" name="Picture 5">
          <a:extLst>
            <a:ext uri="{FF2B5EF4-FFF2-40B4-BE49-F238E27FC236}">
              <a16:creationId xmlns:a16="http://schemas.microsoft.com/office/drawing/2014/main" id="{8C8A4742-50C2-4DF2-9322-858AA2A40E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7" name="Picture 5">
          <a:extLst>
            <a:ext uri="{FF2B5EF4-FFF2-40B4-BE49-F238E27FC236}">
              <a16:creationId xmlns:a16="http://schemas.microsoft.com/office/drawing/2014/main" id="{37D7DE33-CF33-44D5-BC6E-DF17D2C0A7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8" name="Picture 5">
          <a:extLst>
            <a:ext uri="{FF2B5EF4-FFF2-40B4-BE49-F238E27FC236}">
              <a16:creationId xmlns:a16="http://schemas.microsoft.com/office/drawing/2014/main" id="{1F8F3CC8-277C-4736-90C7-4F407DAF28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9" name="Picture 5">
          <a:extLst>
            <a:ext uri="{FF2B5EF4-FFF2-40B4-BE49-F238E27FC236}">
              <a16:creationId xmlns:a16="http://schemas.microsoft.com/office/drawing/2014/main" id="{CE2446C8-46A9-402D-B10D-9E1D22931B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0" name="Picture 5">
          <a:extLst>
            <a:ext uri="{FF2B5EF4-FFF2-40B4-BE49-F238E27FC236}">
              <a16:creationId xmlns:a16="http://schemas.microsoft.com/office/drawing/2014/main" id="{439E53BB-A180-46F0-B7B1-F82F5CAD25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1" name="Picture 5">
          <a:extLst>
            <a:ext uri="{FF2B5EF4-FFF2-40B4-BE49-F238E27FC236}">
              <a16:creationId xmlns:a16="http://schemas.microsoft.com/office/drawing/2014/main" id="{0EEA78DF-BD32-49A2-B608-1C55AB6712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2" name="Picture 5">
          <a:extLst>
            <a:ext uri="{FF2B5EF4-FFF2-40B4-BE49-F238E27FC236}">
              <a16:creationId xmlns:a16="http://schemas.microsoft.com/office/drawing/2014/main" id="{E4BDD847-8BE3-4BAE-8361-4A0A6162F6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3" name="Picture 5">
          <a:extLst>
            <a:ext uri="{FF2B5EF4-FFF2-40B4-BE49-F238E27FC236}">
              <a16:creationId xmlns:a16="http://schemas.microsoft.com/office/drawing/2014/main" id="{C0EA1DC5-EE4E-41BE-88C4-6A130C433E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4" name="Picture 5">
          <a:extLst>
            <a:ext uri="{FF2B5EF4-FFF2-40B4-BE49-F238E27FC236}">
              <a16:creationId xmlns:a16="http://schemas.microsoft.com/office/drawing/2014/main" id="{D8136959-4465-4703-9252-77BEFF305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5" name="Picture 5">
          <a:extLst>
            <a:ext uri="{FF2B5EF4-FFF2-40B4-BE49-F238E27FC236}">
              <a16:creationId xmlns:a16="http://schemas.microsoft.com/office/drawing/2014/main" id="{B01F6062-8D61-40C3-8D74-D45FA45AD3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6" name="Picture 5">
          <a:extLst>
            <a:ext uri="{FF2B5EF4-FFF2-40B4-BE49-F238E27FC236}">
              <a16:creationId xmlns:a16="http://schemas.microsoft.com/office/drawing/2014/main" id="{C6F1F6E1-C8EC-465C-8AF2-3CE60D12CB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7" name="Picture 5">
          <a:extLst>
            <a:ext uri="{FF2B5EF4-FFF2-40B4-BE49-F238E27FC236}">
              <a16:creationId xmlns:a16="http://schemas.microsoft.com/office/drawing/2014/main" id="{8EE642E3-4334-46D1-AC14-95A723836C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8" name="Picture 5">
          <a:extLst>
            <a:ext uri="{FF2B5EF4-FFF2-40B4-BE49-F238E27FC236}">
              <a16:creationId xmlns:a16="http://schemas.microsoft.com/office/drawing/2014/main" id="{23E633C1-6F6D-4F4D-9B28-4DA3FBE1F7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9" name="Picture 5">
          <a:extLst>
            <a:ext uri="{FF2B5EF4-FFF2-40B4-BE49-F238E27FC236}">
              <a16:creationId xmlns:a16="http://schemas.microsoft.com/office/drawing/2014/main" id="{AF362DEA-C7C6-4845-832E-515D5F3DB1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0" name="Picture 5">
          <a:extLst>
            <a:ext uri="{FF2B5EF4-FFF2-40B4-BE49-F238E27FC236}">
              <a16:creationId xmlns:a16="http://schemas.microsoft.com/office/drawing/2014/main" id="{6C5D8CA9-07F2-467F-8229-EB04C9DA5A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1" name="Picture 5">
          <a:extLst>
            <a:ext uri="{FF2B5EF4-FFF2-40B4-BE49-F238E27FC236}">
              <a16:creationId xmlns:a16="http://schemas.microsoft.com/office/drawing/2014/main" id="{A2AA73FE-1734-4FEC-8827-101E802AF9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2" name="Picture 5">
          <a:extLst>
            <a:ext uri="{FF2B5EF4-FFF2-40B4-BE49-F238E27FC236}">
              <a16:creationId xmlns:a16="http://schemas.microsoft.com/office/drawing/2014/main" id="{4FEAF781-F236-408A-ACC6-B33C08FCA8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3" name="Picture 5">
          <a:extLst>
            <a:ext uri="{FF2B5EF4-FFF2-40B4-BE49-F238E27FC236}">
              <a16:creationId xmlns:a16="http://schemas.microsoft.com/office/drawing/2014/main" id="{CD5BD6DA-E563-413F-92A6-C7BB4B8301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4" name="Picture 5">
          <a:extLst>
            <a:ext uri="{FF2B5EF4-FFF2-40B4-BE49-F238E27FC236}">
              <a16:creationId xmlns:a16="http://schemas.microsoft.com/office/drawing/2014/main" id="{76C15609-13D3-4012-B385-49B8839F55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5" name="Picture 5">
          <a:extLst>
            <a:ext uri="{FF2B5EF4-FFF2-40B4-BE49-F238E27FC236}">
              <a16:creationId xmlns:a16="http://schemas.microsoft.com/office/drawing/2014/main" id="{B2AF9113-AF26-4322-BEFD-036063CFC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6" name="Picture 5">
          <a:extLst>
            <a:ext uri="{FF2B5EF4-FFF2-40B4-BE49-F238E27FC236}">
              <a16:creationId xmlns:a16="http://schemas.microsoft.com/office/drawing/2014/main" id="{9269367A-EF8E-4588-81B6-9F5EDDF820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7" name="Picture 5">
          <a:extLst>
            <a:ext uri="{FF2B5EF4-FFF2-40B4-BE49-F238E27FC236}">
              <a16:creationId xmlns:a16="http://schemas.microsoft.com/office/drawing/2014/main" id="{348EB0E7-BF41-4F2E-A8BA-3B9C41D8AA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8" name="Picture 5">
          <a:extLst>
            <a:ext uri="{FF2B5EF4-FFF2-40B4-BE49-F238E27FC236}">
              <a16:creationId xmlns:a16="http://schemas.microsoft.com/office/drawing/2014/main" id="{E290A42A-314D-4606-82DE-AD53EFF42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0" name="Picture 5">
          <a:extLst>
            <a:ext uri="{FF2B5EF4-FFF2-40B4-BE49-F238E27FC236}">
              <a16:creationId xmlns:a16="http://schemas.microsoft.com/office/drawing/2014/main" id="{0C1199DD-9B34-4D90-9A7C-10510AA115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2" name="Picture 5">
          <a:extLst>
            <a:ext uri="{FF2B5EF4-FFF2-40B4-BE49-F238E27FC236}">
              <a16:creationId xmlns:a16="http://schemas.microsoft.com/office/drawing/2014/main" id="{F961DB02-2E27-42FA-AE3C-9C9B997CCB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3" name="Picture 5">
          <a:extLst>
            <a:ext uri="{FF2B5EF4-FFF2-40B4-BE49-F238E27FC236}">
              <a16:creationId xmlns:a16="http://schemas.microsoft.com/office/drawing/2014/main" id="{DB19368D-748D-4C87-8915-7F8586B513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4" name="Picture 5">
          <a:extLst>
            <a:ext uri="{FF2B5EF4-FFF2-40B4-BE49-F238E27FC236}">
              <a16:creationId xmlns:a16="http://schemas.microsoft.com/office/drawing/2014/main" id="{9197D628-575D-4B0D-8EF4-287BBB2F31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5" name="Picture 5">
          <a:extLst>
            <a:ext uri="{FF2B5EF4-FFF2-40B4-BE49-F238E27FC236}">
              <a16:creationId xmlns:a16="http://schemas.microsoft.com/office/drawing/2014/main" id="{FD06592C-F05C-4C73-909E-07B1DC7FB6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6" name="Picture 5">
          <a:extLst>
            <a:ext uri="{FF2B5EF4-FFF2-40B4-BE49-F238E27FC236}">
              <a16:creationId xmlns:a16="http://schemas.microsoft.com/office/drawing/2014/main" id="{FD1E7E63-AE8D-4471-BCF9-97F1B97868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7" name="Picture 5">
          <a:extLst>
            <a:ext uri="{FF2B5EF4-FFF2-40B4-BE49-F238E27FC236}">
              <a16:creationId xmlns:a16="http://schemas.microsoft.com/office/drawing/2014/main" id="{677878F0-C5FE-4B72-A046-AFD7133C24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8" name="Picture 5">
          <a:extLst>
            <a:ext uri="{FF2B5EF4-FFF2-40B4-BE49-F238E27FC236}">
              <a16:creationId xmlns:a16="http://schemas.microsoft.com/office/drawing/2014/main" id="{7FCD2233-20F7-4307-ADF8-54AA4EEED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9" name="Picture 5">
          <a:extLst>
            <a:ext uri="{FF2B5EF4-FFF2-40B4-BE49-F238E27FC236}">
              <a16:creationId xmlns:a16="http://schemas.microsoft.com/office/drawing/2014/main" id="{6419FDA4-2179-4763-BE94-A631DEF158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0" name="Picture 5">
          <a:extLst>
            <a:ext uri="{FF2B5EF4-FFF2-40B4-BE49-F238E27FC236}">
              <a16:creationId xmlns:a16="http://schemas.microsoft.com/office/drawing/2014/main" id="{D75FB319-A9E9-40C0-81BF-114E36DE3E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1" name="Picture 5">
          <a:extLst>
            <a:ext uri="{FF2B5EF4-FFF2-40B4-BE49-F238E27FC236}">
              <a16:creationId xmlns:a16="http://schemas.microsoft.com/office/drawing/2014/main" id="{1D18D081-64C9-4E1D-83C0-1FE8B6FF65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2" name="Picture 5">
          <a:extLst>
            <a:ext uri="{FF2B5EF4-FFF2-40B4-BE49-F238E27FC236}">
              <a16:creationId xmlns:a16="http://schemas.microsoft.com/office/drawing/2014/main" id="{BF776210-0168-48CC-906D-0B9E061D78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3" name="Picture 5">
          <a:extLst>
            <a:ext uri="{FF2B5EF4-FFF2-40B4-BE49-F238E27FC236}">
              <a16:creationId xmlns:a16="http://schemas.microsoft.com/office/drawing/2014/main" id="{DD83684B-F275-40E3-912F-3CE33EB1C0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5" name="Picture 5">
          <a:extLst>
            <a:ext uri="{FF2B5EF4-FFF2-40B4-BE49-F238E27FC236}">
              <a16:creationId xmlns:a16="http://schemas.microsoft.com/office/drawing/2014/main" id="{6C09858D-DA94-43F8-9A55-03958576A7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7" name="Picture 5">
          <a:extLst>
            <a:ext uri="{FF2B5EF4-FFF2-40B4-BE49-F238E27FC236}">
              <a16:creationId xmlns:a16="http://schemas.microsoft.com/office/drawing/2014/main" id="{0DE0A9E9-D10B-45D7-98D1-56CAD28B2E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9" name="Picture 5">
          <a:extLst>
            <a:ext uri="{FF2B5EF4-FFF2-40B4-BE49-F238E27FC236}">
              <a16:creationId xmlns:a16="http://schemas.microsoft.com/office/drawing/2014/main" id="{B1D70F58-4A7A-4030-82C4-C9977AC331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1" name="Picture 5">
          <a:extLst>
            <a:ext uri="{FF2B5EF4-FFF2-40B4-BE49-F238E27FC236}">
              <a16:creationId xmlns:a16="http://schemas.microsoft.com/office/drawing/2014/main" id="{50195B7D-53DA-423B-9FAD-077A7115D5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2" name="Picture 5">
          <a:extLst>
            <a:ext uri="{FF2B5EF4-FFF2-40B4-BE49-F238E27FC236}">
              <a16:creationId xmlns:a16="http://schemas.microsoft.com/office/drawing/2014/main" id="{34705621-3036-421B-A5F1-ECED9F8E0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3" name="Picture 5">
          <a:extLst>
            <a:ext uri="{FF2B5EF4-FFF2-40B4-BE49-F238E27FC236}">
              <a16:creationId xmlns:a16="http://schemas.microsoft.com/office/drawing/2014/main" id="{DB8E6FCC-B9D1-4AAE-BB2A-AFD53011F9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4" name="Picture 5">
          <a:extLst>
            <a:ext uri="{FF2B5EF4-FFF2-40B4-BE49-F238E27FC236}">
              <a16:creationId xmlns:a16="http://schemas.microsoft.com/office/drawing/2014/main" id="{4FA4BA4E-D41A-4732-929A-F5915332F8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5" name="Picture 5">
          <a:extLst>
            <a:ext uri="{FF2B5EF4-FFF2-40B4-BE49-F238E27FC236}">
              <a16:creationId xmlns:a16="http://schemas.microsoft.com/office/drawing/2014/main" id="{FD0EBE3F-E2E5-454A-93EA-87CC29FCA6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6" name="Picture 5">
          <a:extLst>
            <a:ext uri="{FF2B5EF4-FFF2-40B4-BE49-F238E27FC236}">
              <a16:creationId xmlns:a16="http://schemas.microsoft.com/office/drawing/2014/main" id="{7BCB72B8-D707-4CBF-B620-1391F69F51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7" name="Picture 5">
          <a:extLst>
            <a:ext uri="{FF2B5EF4-FFF2-40B4-BE49-F238E27FC236}">
              <a16:creationId xmlns:a16="http://schemas.microsoft.com/office/drawing/2014/main" id="{FB9B8BF1-B5BC-4D26-A202-D6AB5708A5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8" name="Picture 5">
          <a:extLst>
            <a:ext uri="{FF2B5EF4-FFF2-40B4-BE49-F238E27FC236}">
              <a16:creationId xmlns:a16="http://schemas.microsoft.com/office/drawing/2014/main" id="{80DBDB58-59DA-42DF-8F3C-75E3154F5C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9" name="Picture 5">
          <a:extLst>
            <a:ext uri="{FF2B5EF4-FFF2-40B4-BE49-F238E27FC236}">
              <a16:creationId xmlns:a16="http://schemas.microsoft.com/office/drawing/2014/main" id="{0364B858-9FEF-4443-885F-B1C83893FA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0" name="Picture 5">
          <a:extLst>
            <a:ext uri="{FF2B5EF4-FFF2-40B4-BE49-F238E27FC236}">
              <a16:creationId xmlns:a16="http://schemas.microsoft.com/office/drawing/2014/main" id="{C9197469-6A4C-42C8-A558-A70457B5DC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1" name="Picture 5">
          <a:extLst>
            <a:ext uri="{FF2B5EF4-FFF2-40B4-BE49-F238E27FC236}">
              <a16:creationId xmlns:a16="http://schemas.microsoft.com/office/drawing/2014/main" id="{C1137E5A-BF09-4C0E-9980-6C2EBD762C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2" name="Picture 5">
          <a:extLst>
            <a:ext uri="{FF2B5EF4-FFF2-40B4-BE49-F238E27FC236}">
              <a16:creationId xmlns:a16="http://schemas.microsoft.com/office/drawing/2014/main" id="{81799BB2-5D38-401C-99FC-765EA9A673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3" name="Picture 5">
          <a:extLst>
            <a:ext uri="{FF2B5EF4-FFF2-40B4-BE49-F238E27FC236}">
              <a16:creationId xmlns:a16="http://schemas.microsoft.com/office/drawing/2014/main" id="{F4D2E7FC-BA01-4068-9F33-8008C02AA2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4" name="Picture 5">
          <a:extLst>
            <a:ext uri="{FF2B5EF4-FFF2-40B4-BE49-F238E27FC236}">
              <a16:creationId xmlns:a16="http://schemas.microsoft.com/office/drawing/2014/main" id="{04FA04ED-98FF-4CC3-9935-8E6FC3BA0D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5" name="Picture 5">
          <a:extLst>
            <a:ext uri="{FF2B5EF4-FFF2-40B4-BE49-F238E27FC236}">
              <a16:creationId xmlns:a16="http://schemas.microsoft.com/office/drawing/2014/main" id="{FD7B3FCA-67E2-4225-911D-A5C26B7D5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6" name="Picture 5">
          <a:extLst>
            <a:ext uri="{FF2B5EF4-FFF2-40B4-BE49-F238E27FC236}">
              <a16:creationId xmlns:a16="http://schemas.microsoft.com/office/drawing/2014/main" id="{D560AEF2-0AB1-46B7-8E96-1E5D12C7E9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7" name="Picture 5">
          <a:extLst>
            <a:ext uri="{FF2B5EF4-FFF2-40B4-BE49-F238E27FC236}">
              <a16:creationId xmlns:a16="http://schemas.microsoft.com/office/drawing/2014/main" id="{F91CC6C6-A361-4AAB-8A0C-3BD9E9B389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8" name="Picture 5">
          <a:extLst>
            <a:ext uri="{FF2B5EF4-FFF2-40B4-BE49-F238E27FC236}">
              <a16:creationId xmlns:a16="http://schemas.microsoft.com/office/drawing/2014/main" id="{C7CA50EB-B3E4-4E4D-8F2A-D88C0D6160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9" name="Picture 5">
          <a:extLst>
            <a:ext uri="{FF2B5EF4-FFF2-40B4-BE49-F238E27FC236}">
              <a16:creationId xmlns:a16="http://schemas.microsoft.com/office/drawing/2014/main" id="{3F6293FA-05DF-4129-98AE-27C5C10635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0" name="Picture 5">
          <a:extLst>
            <a:ext uri="{FF2B5EF4-FFF2-40B4-BE49-F238E27FC236}">
              <a16:creationId xmlns:a16="http://schemas.microsoft.com/office/drawing/2014/main" id="{1A896DA5-EB4C-496A-9E34-0E172D7645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1" name="Picture 5">
          <a:extLst>
            <a:ext uri="{FF2B5EF4-FFF2-40B4-BE49-F238E27FC236}">
              <a16:creationId xmlns:a16="http://schemas.microsoft.com/office/drawing/2014/main" id="{E9E1D54C-3E12-4A3D-A067-7DEEF87A13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2" name="Picture 5">
          <a:extLst>
            <a:ext uri="{FF2B5EF4-FFF2-40B4-BE49-F238E27FC236}">
              <a16:creationId xmlns:a16="http://schemas.microsoft.com/office/drawing/2014/main" id="{650D30B8-317A-456B-97E1-93BDFEEDB1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3" name="Picture 5">
          <a:extLst>
            <a:ext uri="{FF2B5EF4-FFF2-40B4-BE49-F238E27FC236}">
              <a16:creationId xmlns:a16="http://schemas.microsoft.com/office/drawing/2014/main" id="{4F4E540B-0B75-4214-910F-30046C9AFE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5" name="Picture 5">
          <a:extLst>
            <a:ext uri="{FF2B5EF4-FFF2-40B4-BE49-F238E27FC236}">
              <a16:creationId xmlns:a16="http://schemas.microsoft.com/office/drawing/2014/main" id="{7253950D-B2E7-40B1-AB62-3AA33C8678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7" name="Picture 5">
          <a:extLst>
            <a:ext uri="{FF2B5EF4-FFF2-40B4-BE49-F238E27FC236}">
              <a16:creationId xmlns:a16="http://schemas.microsoft.com/office/drawing/2014/main" id="{8C21D4E7-C0C7-4503-8BA9-12C0AC931E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9" name="Picture 5">
          <a:extLst>
            <a:ext uri="{FF2B5EF4-FFF2-40B4-BE49-F238E27FC236}">
              <a16:creationId xmlns:a16="http://schemas.microsoft.com/office/drawing/2014/main" id="{2E765BA8-AC24-4E1D-A283-5CCACA274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0" name="Picture 5">
          <a:extLst>
            <a:ext uri="{FF2B5EF4-FFF2-40B4-BE49-F238E27FC236}">
              <a16:creationId xmlns:a16="http://schemas.microsoft.com/office/drawing/2014/main" id="{AE845199-8846-4315-8F2B-EB69019F7B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1" name="Picture 5">
          <a:extLst>
            <a:ext uri="{FF2B5EF4-FFF2-40B4-BE49-F238E27FC236}">
              <a16:creationId xmlns:a16="http://schemas.microsoft.com/office/drawing/2014/main" id="{70D7A9AC-DAEC-49D3-A455-713FCDDC4B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2" name="Picture 5">
          <a:extLst>
            <a:ext uri="{FF2B5EF4-FFF2-40B4-BE49-F238E27FC236}">
              <a16:creationId xmlns:a16="http://schemas.microsoft.com/office/drawing/2014/main" id="{233D414F-3A40-478B-95AC-F82E00E01A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3" name="Picture 5">
          <a:extLst>
            <a:ext uri="{FF2B5EF4-FFF2-40B4-BE49-F238E27FC236}">
              <a16:creationId xmlns:a16="http://schemas.microsoft.com/office/drawing/2014/main" id="{831ECB25-3647-43A6-B06D-0D961D7F1F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4" name="Picture 5">
          <a:extLst>
            <a:ext uri="{FF2B5EF4-FFF2-40B4-BE49-F238E27FC236}">
              <a16:creationId xmlns:a16="http://schemas.microsoft.com/office/drawing/2014/main" id="{C71B7B37-992D-4118-AF41-9784000372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5" name="Picture 5">
          <a:extLst>
            <a:ext uri="{FF2B5EF4-FFF2-40B4-BE49-F238E27FC236}">
              <a16:creationId xmlns:a16="http://schemas.microsoft.com/office/drawing/2014/main" id="{0E634EA7-33D7-4A22-BC8E-CD0BD3B50D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6" name="Picture 5">
          <a:extLst>
            <a:ext uri="{FF2B5EF4-FFF2-40B4-BE49-F238E27FC236}">
              <a16:creationId xmlns:a16="http://schemas.microsoft.com/office/drawing/2014/main" id="{E47011D1-2488-4B20-B370-54161E1173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7" name="Picture 5">
          <a:extLst>
            <a:ext uri="{FF2B5EF4-FFF2-40B4-BE49-F238E27FC236}">
              <a16:creationId xmlns:a16="http://schemas.microsoft.com/office/drawing/2014/main" id="{236E860D-7592-4F4E-8321-5CF9A5EF1B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8" name="Picture 5">
          <a:extLst>
            <a:ext uri="{FF2B5EF4-FFF2-40B4-BE49-F238E27FC236}">
              <a16:creationId xmlns:a16="http://schemas.microsoft.com/office/drawing/2014/main" id="{A217BBF8-0B5D-430E-8C41-8ABB807AFD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9" name="Picture 5">
          <a:extLst>
            <a:ext uri="{FF2B5EF4-FFF2-40B4-BE49-F238E27FC236}">
              <a16:creationId xmlns:a16="http://schemas.microsoft.com/office/drawing/2014/main" id="{E2F31405-EAFD-4A72-B814-F654BE4444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0" name="Picture 5">
          <a:extLst>
            <a:ext uri="{FF2B5EF4-FFF2-40B4-BE49-F238E27FC236}">
              <a16:creationId xmlns:a16="http://schemas.microsoft.com/office/drawing/2014/main" id="{4A204026-040D-4335-976E-17A606109C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1" name="Picture 5">
          <a:extLst>
            <a:ext uri="{FF2B5EF4-FFF2-40B4-BE49-F238E27FC236}">
              <a16:creationId xmlns:a16="http://schemas.microsoft.com/office/drawing/2014/main" id="{7627C9FF-1564-4988-9E08-285F066428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2" name="Picture 5">
          <a:extLst>
            <a:ext uri="{FF2B5EF4-FFF2-40B4-BE49-F238E27FC236}">
              <a16:creationId xmlns:a16="http://schemas.microsoft.com/office/drawing/2014/main" id="{A3BC1030-003B-45ED-A31E-BC02D4290C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3" name="Picture 5">
          <a:extLst>
            <a:ext uri="{FF2B5EF4-FFF2-40B4-BE49-F238E27FC236}">
              <a16:creationId xmlns:a16="http://schemas.microsoft.com/office/drawing/2014/main" id="{8025853A-B8D5-4173-9537-F878DF1C7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4" name="Picture 5">
          <a:extLst>
            <a:ext uri="{FF2B5EF4-FFF2-40B4-BE49-F238E27FC236}">
              <a16:creationId xmlns:a16="http://schemas.microsoft.com/office/drawing/2014/main" id="{EDE21F1B-4BF5-4912-816F-2CED953D6F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5" name="Picture 5">
          <a:extLst>
            <a:ext uri="{FF2B5EF4-FFF2-40B4-BE49-F238E27FC236}">
              <a16:creationId xmlns:a16="http://schemas.microsoft.com/office/drawing/2014/main" id="{9EDFC112-14D9-4279-902F-5410F92BBA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6" name="Picture 5">
          <a:extLst>
            <a:ext uri="{FF2B5EF4-FFF2-40B4-BE49-F238E27FC236}">
              <a16:creationId xmlns:a16="http://schemas.microsoft.com/office/drawing/2014/main" id="{C519C425-42EA-45DC-9BC5-9CD342FD1B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7" name="Picture 5">
          <a:extLst>
            <a:ext uri="{FF2B5EF4-FFF2-40B4-BE49-F238E27FC236}">
              <a16:creationId xmlns:a16="http://schemas.microsoft.com/office/drawing/2014/main" id="{06242C72-1956-4EA5-B5C2-F4C81C9965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8" name="Picture 5">
          <a:extLst>
            <a:ext uri="{FF2B5EF4-FFF2-40B4-BE49-F238E27FC236}">
              <a16:creationId xmlns:a16="http://schemas.microsoft.com/office/drawing/2014/main" id="{6FB145DA-802A-423A-8CBB-8925BBF1F0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9" name="Picture 5">
          <a:extLst>
            <a:ext uri="{FF2B5EF4-FFF2-40B4-BE49-F238E27FC236}">
              <a16:creationId xmlns:a16="http://schemas.microsoft.com/office/drawing/2014/main" id="{BA72C80B-30F8-4552-AB98-D379815317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0" name="Picture 5">
          <a:extLst>
            <a:ext uri="{FF2B5EF4-FFF2-40B4-BE49-F238E27FC236}">
              <a16:creationId xmlns:a16="http://schemas.microsoft.com/office/drawing/2014/main" id="{1009A3A1-E5D3-46E2-A539-91AAE67993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1" name="Picture 5">
          <a:extLst>
            <a:ext uri="{FF2B5EF4-FFF2-40B4-BE49-F238E27FC236}">
              <a16:creationId xmlns:a16="http://schemas.microsoft.com/office/drawing/2014/main" id="{CE352152-E3FF-4BA6-9B60-80F839AF0E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3" name="Picture 5">
          <a:extLst>
            <a:ext uri="{FF2B5EF4-FFF2-40B4-BE49-F238E27FC236}">
              <a16:creationId xmlns:a16="http://schemas.microsoft.com/office/drawing/2014/main" id="{6C7D1582-334C-45E7-95A4-F536C39F7B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5" name="Picture 5">
          <a:extLst>
            <a:ext uri="{FF2B5EF4-FFF2-40B4-BE49-F238E27FC236}">
              <a16:creationId xmlns:a16="http://schemas.microsoft.com/office/drawing/2014/main" id="{7668FC4E-5F9A-4187-BAD6-91126ADF55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6" name="Picture 5">
          <a:extLst>
            <a:ext uri="{FF2B5EF4-FFF2-40B4-BE49-F238E27FC236}">
              <a16:creationId xmlns:a16="http://schemas.microsoft.com/office/drawing/2014/main" id="{A948B1E0-7B12-4AD9-94FD-87E9F2D75A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7" name="Picture 5">
          <a:extLst>
            <a:ext uri="{FF2B5EF4-FFF2-40B4-BE49-F238E27FC236}">
              <a16:creationId xmlns:a16="http://schemas.microsoft.com/office/drawing/2014/main" id="{B6BB67D6-66FC-4620-BF9F-D77096CCC5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8" name="Picture 5">
          <a:extLst>
            <a:ext uri="{FF2B5EF4-FFF2-40B4-BE49-F238E27FC236}">
              <a16:creationId xmlns:a16="http://schemas.microsoft.com/office/drawing/2014/main" id="{319A1862-7EAB-432A-87AB-1CA1E823B1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9" name="Picture 5">
          <a:extLst>
            <a:ext uri="{FF2B5EF4-FFF2-40B4-BE49-F238E27FC236}">
              <a16:creationId xmlns:a16="http://schemas.microsoft.com/office/drawing/2014/main" id="{43E0C0D9-263C-4C72-B49B-5BB230E0EF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0" name="Picture 5">
          <a:extLst>
            <a:ext uri="{FF2B5EF4-FFF2-40B4-BE49-F238E27FC236}">
              <a16:creationId xmlns:a16="http://schemas.microsoft.com/office/drawing/2014/main" id="{C0D5F434-F94E-42E8-AFC7-38FBEBE5EE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1" name="Picture 5">
          <a:extLst>
            <a:ext uri="{FF2B5EF4-FFF2-40B4-BE49-F238E27FC236}">
              <a16:creationId xmlns:a16="http://schemas.microsoft.com/office/drawing/2014/main" id="{77320087-7459-4BB7-8271-504C069461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2" name="Picture 5">
          <a:extLst>
            <a:ext uri="{FF2B5EF4-FFF2-40B4-BE49-F238E27FC236}">
              <a16:creationId xmlns:a16="http://schemas.microsoft.com/office/drawing/2014/main" id="{050354C3-5D75-4498-A54F-3CEFC7CFD3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3" name="Picture 5">
          <a:extLst>
            <a:ext uri="{FF2B5EF4-FFF2-40B4-BE49-F238E27FC236}">
              <a16:creationId xmlns:a16="http://schemas.microsoft.com/office/drawing/2014/main" id="{DE0F87ED-B950-4D17-BB31-3E9809458B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4" name="Picture 5">
          <a:extLst>
            <a:ext uri="{FF2B5EF4-FFF2-40B4-BE49-F238E27FC236}">
              <a16:creationId xmlns:a16="http://schemas.microsoft.com/office/drawing/2014/main" id="{D5C1A2A4-1FB1-4237-B324-9336F0146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5" name="Picture 5">
          <a:extLst>
            <a:ext uri="{FF2B5EF4-FFF2-40B4-BE49-F238E27FC236}">
              <a16:creationId xmlns:a16="http://schemas.microsoft.com/office/drawing/2014/main" id="{D9052E3E-5802-4C0F-A9E4-D7111A29C4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6" name="Picture 5">
          <a:extLst>
            <a:ext uri="{FF2B5EF4-FFF2-40B4-BE49-F238E27FC236}">
              <a16:creationId xmlns:a16="http://schemas.microsoft.com/office/drawing/2014/main" id="{106348CA-CEAF-494F-A5E5-CB6F8DAB37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7" name="Picture 5">
          <a:extLst>
            <a:ext uri="{FF2B5EF4-FFF2-40B4-BE49-F238E27FC236}">
              <a16:creationId xmlns:a16="http://schemas.microsoft.com/office/drawing/2014/main" id="{3E910C96-FBB7-4E21-AC82-C2DAC2154D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8" name="Picture 5">
          <a:extLst>
            <a:ext uri="{FF2B5EF4-FFF2-40B4-BE49-F238E27FC236}">
              <a16:creationId xmlns:a16="http://schemas.microsoft.com/office/drawing/2014/main" id="{DBBD9FAF-3D85-450E-9BCE-4C5A3822CE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9" name="Picture 5">
          <a:extLst>
            <a:ext uri="{FF2B5EF4-FFF2-40B4-BE49-F238E27FC236}">
              <a16:creationId xmlns:a16="http://schemas.microsoft.com/office/drawing/2014/main" id="{6535D626-1960-413E-ACA7-6292A76C4D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0" name="Picture 5">
          <a:extLst>
            <a:ext uri="{FF2B5EF4-FFF2-40B4-BE49-F238E27FC236}">
              <a16:creationId xmlns:a16="http://schemas.microsoft.com/office/drawing/2014/main" id="{AEB6ACCF-2D43-40C7-B494-7658B1F77B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1" name="Picture 5">
          <a:extLst>
            <a:ext uri="{FF2B5EF4-FFF2-40B4-BE49-F238E27FC236}">
              <a16:creationId xmlns:a16="http://schemas.microsoft.com/office/drawing/2014/main" id="{E987C713-2F9F-4D05-8790-6910CEEA31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2" name="Picture 5">
          <a:extLst>
            <a:ext uri="{FF2B5EF4-FFF2-40B4-BE49-F238E27FC236}">
              <a16:creationId xmlns:a16="http://schemas.microsoft.com/office/drawing/2014/main" id="{DAF794B3-E6C9-47BE-B393-71BEF38D7E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3" name="Picture 5">
          <a:extLst>
            <a:ext uri="{FF2B5EF4-FFF2-40B4-BE49-F238E27FC236}">
              <a16:creationId xmlns:a16="http://schemas.microsoft.com/office/drawing/2014/main" id="{3E9DC742-D184-4FD1-9AB5-EAE0E1A48E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4" name="Picture 5">
          <a:extLst>
            <a:ext uri="{FF2B5EF4-FFF2-40B4-BE49-F238E27FC236}">
              <a16:creationId xmlns:a16="http://schemas.microsoft.com/office/drawing/2014/main" id="{A35042D6-8F7F-42C0-A6E3-67D5EBCDC2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5" name="Picture 5">
          <a:extLst>
            <a:ext uri="{FF2B5EF4-FFF2-40B4-BE49-F238E27FC236}">
              <a16:creationId xmlns:a16="http://schemas.microsoft.com/office/drawing/2014/main" id="{1CE77566-8D9B-40C8-9FF6-CFD2E23B17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6" name="Picture 5">
          <a:extLst>
            <a:ext uri="{FF2B5EF4-FFF2-40B4-BE49-F238E27FC236}">
              <a16:creationId xmlns:a16="http://schemas.microsoft.com/office/drawing/2014/main" id="{AFCD42C8-389F-48C8-9C82-F8B5CEC144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7" name="Picture 5">
          <a:extLst>
            <a:ext uri="{FF2B5EF4-FFF2-40B4-BE49-F238E27FC236}">
              <a16:creationId xmlns:a16="http://schemas.microsoft.com/office/drawing/2014/main" id="{27D59DC3-F278-4944-9B87-92002F3B82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9" name="Picture 5">
          <a:extLst>
            <a:ext uri="{FF2B5EF4-FFF2-40B4-BE49-F238E27FC236}">
              <a16:creationId xmlns:a16="http://schemas.microsoft.com/office/drawing/2014/main" id="{EF35F79D-A80C-4498-8F11-B53B8ACC81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1" name="Picture 5">
          <a:extLst>
            <a:ext uri="{FF2B5EF4-FFF2-40B4-BE49-F238E27FC236}">
              <a16:creationId xmlns:a16="http://schemas.microsoft.com/office/drawing/2014/main" id="{C9813CB1-448C-4461-B3B1-E63BA5F410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3" name="Picture 5">
          <a:extLst>
            <a:ext uri="{FF2B5EF4-FFF2-40B4-BE49-F238E27FC236}">
              <a16:creationId xmlns:a16="http://schemas.microsoft.com/office/drawing/2014/main" id="{2F52C4C6-02B1-49E3-BD80-3750F0F1BA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4" name="Picture 5">
          <a:extLst>
            <a:ext uri="{FF2B5EF4-FFF2-40B4-BE49-F238E27FC236}">
              <a16:creationId xmlns:a16="http://schemas.microsoft.com/office/drawing/2014/main" id="{F7CF1D79-4380-4CE5-BDD0-DA4E6D11E8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5" name="Picture 5">
          <a:extLst>
            <a:ext uri="{FF2B5EF4-FFF2-40B4-BE49-F238E27FC236}">
              <a16:creationId xmlns:a16="http://schemas.microsoft.com/office/drawing/2014/main" id="{D6BFA447-9C2E-47B0-9183-0B30FEE52A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6" name="Picture 5">
          <a:extLst>
            <a:ext uri="{FF2B5EF4-FFF2-40B4-BE49-F238E27FC236}">
              <a16:creationId xmlns:a16="http://schemas.microsoft.com/office/drawing/2014/main" id="{26A9DAD6-6732-4208-8B1A-C002A878FD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7" name="Picture 5">
          <a:extLst>
            <a:ext uri="{FF2B5EF4-FFF2-40B4-BE49-F238E27FC236}">
              <a16:creationId xmlns:a16="http://schemas.microsoft.com/office/drawing/2014/main" id="{7F0C8556-8DCF-4EE6-AD76-9F7F04D94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8" name="Picture 5">
          <a:extLst>
            <a:ext uri="{FF2B5EF4-FFF2-40B4-BE49-F238E27FC236}">
              <a16:creationId xmlns:a16="http://schemas.microsoft.com/office/drawing/2014/main" id="{DBA4BE98-BAEE-4BBC-8861-387EDFBE36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9" name="Picture 5">
          <a:extLst>
            <a:ext uri="{FF2B5EF4-FFF2-40B4-BE49-F238E27FC236}">
              <a16:creationId xmlns:a16="http://schemas.microsoft.com/office/drawing/2014/main" id="{4930C5D8-6479-4903-8E86-9ED28E54BA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0" name="Picture 5">
          <a:extLst>
            <a:ext uri="{FF2B5EF4-FFF2-40B4-BE49-F238E27FC236}">
              <a16:creationId xmlns:a16="http://schemas.microsoft.com/office/drawing/2014/main" id="{E358D9E7-854D-47AA-B1F6-1387A1DCC9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1" name="Picture 5">
          <a:extLst>
            <a:ext uri="{FF2B5EF4-FFF2-40B4-BE49-F238E27FC236}">
              <a16:creationId xmlns:a16="http://schemas.microsoft.com/office/drawing/2014/main" id="{084D2BC9-32D9-4E0B-B7AF-B1F634F1C3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2" name="Picture 5">
          <a:extLst>
            <a:ext uri="{FF2B5EF4-FFF2-40B4-BE49-F238E27FC236}">
              <a16:creationId xmlns:a16="http://schemas.microsoft.com/office/drawing/2014/main" id="{80D4BAF3-AD49-413E-A0D0-B76969D2B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3" name="Picture 5">
          <a:extLst>
            <a:ext uri="{FF2B5EF4-FFF2-40B4-BE49-F238E27FC236}">
              <a16:creationId xmlns:a16="http://schemas.microsoft.com/office/drawing/2014/main" id="{529F67F1-8EC3-4EC3-AEC7-F566F1A5A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4" name="Picture 5">
          <a:extLst>
            <a:ext uri="{FF2B5EF4-FFF2-40B4-BE49-F238E27FC236}">
              <a16:creationId xmlns:a16="http://schemas.microsoft.com/office/drawing/2014/main" id="{207D6CC9-FB0F-4787-8D2D-E3223ED645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5" name="Picture 5">
          <a:extLst>
            <a:ext uri="{FF2B5EF4-FFF2-40B4-BE49-F238E27FC236}">
              <a16:creationId xmlns:a16="http://schemas.microsoft.com/office/drawing/2014/main" id="{5EABEFD3-C6DB-48FC-939F-3979C9B810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6" name="Picture 5">
          <a:extLst>
            <a:ext uri="{FF2B5EF4-FFF2-40B4-BE49-F238E27FC236}">
              <a16:creationId xmlns:a16="http://schemas.microsoft.com/office/drawing/2014/main" id="{BB2689C9-C2AE-4886-B733-268BE33037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7" name="Picture 5">
          <a:extLst>
            <a:ext uri="{FF2B5EF4-FFF2-40B4-BE49-F238E27FC236}">
              <a16:creationId xmlns:a16="http://schemas.microsoft.com/office/drawing/2014/main" id="{B44B5A36-B989-400E-94EE-AC1D1604EC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8" name="Picture 5">
          <a:extLst>
            <a:ext uri="{FF2B5EF4-FFF2-40B4-BE49-F238E27FC236}">
              <a16:creationId xmlns:a16="http://schemas.microsoft.com/office/drawing/2014/main" id="{945E29CE-B31C-4A88-9F55-2CDF4867A7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9" name="Picture 5">
          <a:extLst>
            <a:ext uri="{FF2B5EF4-FFF2-40B4-BE49-F238E27FC236}">
              <a16:creationId xmlns:a16="http://schemas.microsoft.com/office/drawing/2014/main" id="{640D5F79-B777-40E6-BCE2-EC4CDDBEA9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0" name="Picture 5">
          <a:extLst>
            <a:ext uri="{FF2B5EF4-FFF2-40B4-BE49-F238E27FC236}">
              <a16:creationId xmlns:a16="http://schemas.microsoft.com/office/drawing/2014/main" id="{2FEC4E7E-10C3-486D-B05A-8781C58C95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1" name="Picture 5">
          <a:extLst>
            <a:ext uri="{FF2B5EF4-FFF2-40B4-BE49-F238E27FC236}">
              <a16:creationId xmlns:a16="http://schemas.microsoft.com/office/drawing/2014/main" id="{D6F71A00-0D42-4817-A7A5-4F5715CABB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2" name="Picture 5">
          <a:extLst>
            <a:ext uri="{FF2B5EF4-FFF2-40B4-BE49-F238E27FC236}">
              <a16:creationId xmlns:a16="http://schemas.microsoft.com/office/drawing/2014/main" id="{22A4FAB4-F810-41E7-AFCC-2E8C5F6DC1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3" name="Picture 5">
          <a:extLst>
            <a:ext uri="{FF2B5EF4-FFF2-40B4-BE49-F238E27FC236}">
              <a16:creationId xmlns:a16="http://schemas.microsoft.com/office/drawing/2014/main" id="{B9904C9A-7424-41DF-AC59-E149D0847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4" name="Picture 5">
          <a:extLst>
            <a:ext uri="{FF2B5EF4-FFF2-40B4-BE49-F238E27FC236}">
              <a16:creationId xmlns:a16="http://schemas.microsoft.com/office/drawing/2014/main" id="{F041150B-1394-4195-BBA2-7DA5920B4D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5" name="Picture 5">
          <a:extLst>
            <a:ext uri="{FF2B5EF4-FFF2-40B4-BE49-F238E27FC236}">
              <a16:creationId xmlns:a16="http://schemas.microsoft.com/office/drawing/2014/main" id="{C1EFD7EF-19F9-4CDD-BC6E-467A341E1E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7" name="Picture 5">
          <a:extLst>
            <a:ext uri="{FF2B5EF4-FFF2-40B4-BE49-F238E27FC236}">
              <a16:creationId xmlns:a16="http://schemas.microsoft.com/office/drawing/2014/main" id="{D1ACAA81-2143-4BE2-A6F8-17E17A029D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9" name="Picture 5">
          <a:extLst>
            <a:ext uri="{FF2B5EF4-FFF2-40B4-BE49-F238E27FC236}">
              <a16:creationId xmlns:a16="http://schemas.microsoft.com/office/drawing/2014/main" id="{40D7EABF-C56F-4FED-B3EC-C91FD9C036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20" name="Graphic 1019" descr="Informatie met effen opvulling">
          <a:extLst>
            <a:ext uri="{FF2B5EF4-FFF2-40B4-BE49-F238E27FC236}">
              <a16:creationId xmlns:a16="http://schemas.microsoft.com/office/drawing/2014/main" id="{E12AA3AD-B038-4E89-9374-B44CE13C58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1" name="Picture 5">
          <a:extLst>
            <a:ext uri="{FF2B5EF4-FFF2-40B4-BE49-F238E27FC236}">
              <a16:creationId xmlns:a16="http://schemas.microsoft.com/office/drawing/2014/main" id="{A7953DDA-065E-442D-A960-7735A14D2F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2" name="Picture 5">
          <a:extLst>
            <a:ext uri="{FF2B5EF4-FFF2-40B4-BE49-F238E27FC236}">
              <a16:creationId xmlns:a16="http://schemas.microsoft.com/office/drawing/2014/main" id="{9E9F9FC1-28C6-4FFC-89F6-BD6254D8C5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3" name="Picture 5">
          <a:extLst>
            <a:ext uri="{FF2B5EF4-FFF2-40B4-BE49-F238E27FC236}">
              <a16:creationId xmlns:a16="http://schemas.microsoft.com/office/drawing/2014/main" id="{20D17416-126B-4690-98DB-4B8BE5AD56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4" name="Picture 5">
          <a:extLst>
            <a:ext uri="{FF2B5EF4-FFF2-40B4-BE49-F238E27FC236}">
              <a16:creationId xmlns:a16="http://schemas.microsoft.com/office/drawing/2014/main" id="{249510D9-966C-4789-8761-A244BE282C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5" name="Picture 5">
          <a:extLst>
            <a:ext uri="{FF2B5EF4-FFF2-40B4-BE49-F238E27FC236}">
              <a16:creationId xmlns:a16="http://schemas.microsoft.com/office/drawing/2014/main" id="{54D8A249-BB6C-41FD-A788-E9E9916D5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6" name="Picture 5">
          <a:extLst>
            <a:ext uri="{FF2B5EF4-FFF2-40B4-BE49-F238E27FC236}">
              <a16:creationId xmlns:a16="http://schemas.microsoft.com/office/drawing/2014/main" id="{58753AA7-B0F0-463E-ABF1-7B7DCD2737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7" name="Picture 5">
          <a:extLst>
            <a:ext uri="{FF2B5EF4-FFF2-40B4-BE49-F238E27FC236}">
              <a16:creationId xmlns:a16="http://schemas.microsoft.com/office/drawing/2014/main" id="{D2E781D3-785B-44C6-ADE9-CAB7F49300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8" name="Picture 5">
          <a:extLst>
            <a:ext uri="{FF2B5EF4-FFF2-40B4-BE49-F238E27FC236}">
              <a16:creationId xmlns:a16="http://schemas.microsoft.com/office/drawing/2014/main" id="{22D5AB6E-62CE-4467-A700-2A9A6D8658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9" name="Picture 5">
          <a:extLst>
            <a:ext uri="{FF2B5EF4-FFF2-40B4-BE49-F238E27FC236}">
              <a16:creationId xmlns:a16="http://schemas.microsoft.com/office/drawing/2014/main" id="{319DF972-EA22-4763-9BFC-A85957A138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0" name="Picture 5">
          <a:extLst>
            <a:ext uri="{FF2B5EF4-FFF2-40B4-BE49-F238E27FC236}">
              <a16:creationId xmlns:a16="http://schemas.microsoft.com/office/drawing/2014/main" id="{0064B5BE-455F-4128-A5F8-BA39849211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1" name="Picture 5">
          <a:extLst>
            <a:ext uri="{FF2B5EF4-FFF2-40B4-BE49-F238E27FC236}">
              <a16:creationId xmlns:a16="http://schemas.microsoft.com/office/drawing/2014/main" id="{2FCA3B37-83BE-4DB7-B21D-FFDC653B92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2" name="Picture 5">
          <a:extLst>
            <a:ext uri="{FF2B5EF4-FFF2-40B4-BE49-F238E27FC236}">
              <a16:creationId xmlns:a16="http://schemas.microsoft.com/office/drawing/2014/main" id="{7D5179C9-5AE7-4A4E-A245-C2FB8079AB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3" name="Picture 5">
          <a:extLst>
            <a:ext uri="{FF2B5EF4-FFF2-40B4-BE49-F238E27FC236}">
              <a16:creationId xmlns:a16="http://schemas.microsoft.com/office/drawing/2014/main" id="{932638E1-555C-4859-9856-5A27978DF4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4" name="Picture 5">
          <a:extLst>
            <a:ext uri="{FF2B5EF4-FFF2-40B4-BE49-F238E27FC236}">
              <a16:creationId xmlns:a16="http://schemas.microsoft.com/office/drawing/2014/main" id="{4E72555A-A869-4DFA-8E75-ABEDFF0BD3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5" name="Picture 5">
          <a:extLst>
            <a:ext uri="{FF2B5EF4-FFF2-40B4-BE49-F238E27FC236}">
              <a16:creationId xmlns:a16="http://schemas.microsoft.com/office/drawing/2014/main" id="{66C0BD9A-2E98-4EAE-A66F-49CB47A72E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6" name="Picture 5">
          <a:extLst>
            <a:ext uri="{FF2B5EF4-FFF2-40B4-BE49-F238E27FC236}">
              <a16:creationId xmlns:a16="http://schemas.microsoft.com/office/drawing/2014/main" id="{73529B31-4D5E-46B9-8B57-7CFB5099A6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7" name="Picture 5">
          <a:extLst>
            <a:ext uri="{FF2B5EF4-FFF2-40B4-BE49-F238E27FC236}">
              <a16:creationId xmlns:a16="http://schemas.microsoft.com/office/drawing/2014/main" id="{5B666C65-40D2-4FA3-9EED-6A31CD4FCB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8" name="Picture 5">
          <a:extLst>
            <a:ext uri="{FF2B5EF4-FFF2-40B4-BE49-F238E27FC236}">
              <a16:creationId xmlns:a16="http://schemas.microsoft.com/office/drawing/2014/main" id="{B52576E3-1EFC-43F4-AA35-383B0E9E60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9" name="Picture 5">
          <a:extLst>
            <a:ext uri="{FF2B5EF4-FFF2-40B4-BE49-F238E27FC236}">
              <a16:creationId xmlns:a16="http://schemas.microsoft.com/office/drawing/2014/main" id="{9F852208-1393-456D-95CF-E3C9944EC1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0" name="Picture 5">
          <a:extLst>
            <a:ext uri="{FF2B5EF4-FFF2-40B4-BE49-F238E27FC236}">
              <a16:creationId xmlns:a16="http://schemas.microsoft.com/office/drawing/2014/main" id="{26D355B1-DD2A-4340-A7A0-B7D0FC4409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1" name="Picture 5">
          <a:extLst>
            <a:ext uri="{FF2B5EF4-FFF2-40B4-BE49-F238E27FC236}">
              <a16:creationId xmlns:a16="http://schemas.microsoft.com/office/drawing/2014/main" id="{32BC1EE2-5787-496E-B4BE-1F60C5FF9F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2" name="Picture 5">
          <a:extLst>
            <a:ext uri="{FF2B5EF4-FFF2-40B4-BE49-F238E27FC236}">
              <a16:creationId xmlns:a16="http://schemas.microsoft.com/office/drawing/2014/main" id="{EC3F9606-A846-4A55-A302-412F54F1B4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3" name="Picture 5">
          <a:extLst>
            <a:ext uri="{FF2B5EF4-FFF2-40B4-BE49-F238E27FC236}">
              <a16:creationId xmlns:a16="http://schemas.microsoft.com/office/drawing/2014/main" id="{17C0AEBA-21CC-46D4-99D0-B91CB0A660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44" name="Graphic 1043" descr="Informatie met effen opvulling">
          <a:extLst>
            <a:ext uri="{FF2B5EF4-FFF2-40B4-BE49-F238E27FC236}">
              <a16:creationId xmlns:a16="http://schemas.microsoft.com/office/drawing/2014/main" id="{481115CA-8FC0-4FF9-8428-027CEB9BBD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5" name="Picture 5">
          <a:extLst>
            <a:ext uri="{FF2B5EF4-FFF2-40B4-BE49-F238E27FC236}">
              <a16:creationId xmlns:a16="http://schemas.microsoft.com/office/drawing/2014/main" id="{3F307457-D9EE-429C-B8C6-FF5C0F445F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46" name="Graphic 1045" descr="Informatie met effen opvulling">
          <a:extLst>
            <a:ext uri="{FF2B5EF4-FFF2-40B4-BE49-F238E27FC236}">
              <a16:creationId xmlns:a16="http://schemas.microsoft.com/office/drawing/2014/main" id="{688721AE-C57C-4B71-9475-10D92B50B0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7" name="Picture 5">
          <a:extLst>
            <a:ext uri="{FF2B5EF4-FFF2-40B4-BE49-F238E27FC236}">
              <a16:creationId xmlns:a16="http://schemas.microsoft.com/office/drawing/2014/main" id="{2375946F-A0EB-489F-A787-FEE3D04256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8" name="Picture 5">
          <a:extLst>
            <a:ext uri="{FF2B5EF4-FFF2-40B4-BE49-F238E27FC236}">
              <a16:creationId xmlns:a16="http://schemas.microsoft.com/office/drawing/2014/main" id="{BF108970-3628-4B17-8545-B39B36681A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9" name="Picture 5">
          <a:extLst>
            <a:ext uri="{FF2B5EF4-FFF2-40B4-BE49-F238E27FC236}">
              <a16:creationId xmlns:a16="http://schemas.microsoft.com/office/drawing/2014/main" id="{71285ED8-EB58-484D-AA2F-40248F98B3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0" name="Picture 5">
          <a:extLst>
            <a:ext uri="{FF2B5EF4-FFF2-40B4-BE49-F238E27FC236}">
              <a16:creationId xmlns:a16="http://schemas.microsoft.com/office/drawing/2014/main" id="{537E902F-459C-41AC-98B8-F513B242B3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1" name="Picture 5">
          <a:extLst>
            <a:ext uri="{FF2B5EF4-FFF2-40B4-BE49-F238E27FC236}">
              <a16:creationId xmlns:a16="http://schemas.microsoft.com/office/drawing/2014/main" id="{23FCFA08-CCC5-4B0C-8046-789CC2A3A8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2" name="Picture 5">
          <a:extLst>
            <a:ext uri="{FF2B5EF4-FFF2-40B4-BE49-F238E27FC236}">
              <a16:creationId xmlns:a16="http://schemas.microsoft.com/office/drawing/2014/main" id="{412A5750-D728-4792-AC56-F4A839FB5D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3" name="Picture 5">
          <a:extLst>
            <a:ext uri="{FF2B5EF4-FFF2-40B4-BE49-F238E27FC236}">
              <a16:creationId xmlns:a16="http://schemas.microsoft.com/office/drawing/2014/main" id="{F8D45A0D-952F-4182-9BB5-F4EC90D0EF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4" name="Picture 5">
          <a:extLst>
            <a:ext uri="{FF2B5EF4-FFF2-40B4-BE49-F238E27FC236}">
              <a16:creationId xmlns:a16="http://schemas.microsoft.com/office/drawing/2014/main" id="{12A2ABE5-1564-48F0-BF4E-7155C3E066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5" name="Picture 5">
          <a:extLst>
            <a:ext uri="{FF2B5EF4-FFF2-40B4-BE49-F238E27FC236}">
              <a16:creationId xmlns:a16="http://schemas.microsoft.com/office/drawing/2014/main" id="{9D512BD4-B586-40F5-A603-27A867CEAC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6" name="Picture 5">
          <a:extLst>
            <a:ext uri="{FF2B5EF4-FFF2-40B4-BE49-F238E27FC236}">
              <a16:creationId xmlns:a16="http://schemas.microsoft.com/office/drawing/2014/main" id="{C2DFDABD-7CFE-4A1F-BDFB-88D651B2C9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7" name="Picture 5">
          <a:extLst>
            <a:ext uri="{FF2B5EF4-FFF2-40B4-BE49-F238E27FC236}">
              <a16:creationId xmlns:a16="http://schemas.microsoft.com/office/drawing/2014/main" id="{36557A89-FD5F-45AD-9D17-FB34118A1D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8" name="Picture 5">
          <a:extLst>
            <a:ext uri="{FF2B5EF4-FFF2-40B4-BE49-F238E27FC236}">
              <a16:creationId xmlns:a16="http://schemas.microsoft.com/office/drawing/2014/main" id="{2685DB60-C5AC-40D6-ACD4-932FC138DC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9" name="Picture 5">
          <a:extLst>
            <a:ext uri="{FF2B5EF4-FFF2-40B4-BE49-F238E27FC236}">
              <a16:creationId xmlns:a16="http://schemas.microsoft.com/office/drawing/2014/main" id="{3DD43E5C-D2A2-46D1-B5EE-4EA472FF35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0" name="Picture 5">
          <a:extLst>
            <a:ext uri="{FF2B5EF4-FFF2-40B4-BE49-F238E27FC236}">
              <a16:creationId xmlns:a16="http://schemas.microsoft.com/office/drawing/2014/main" id="{9D0AAEEF-4D04-40BE-8F13-B9D262E285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1" name="Picture 5">
          <a:extLst>
            <a:ext uri="{FF2B5EF4-FFF2-40B4-BE49-F238E27FC236}">
              <a16:creationId xmlns:a16="http://schemas.microsoft.com/office/drawing/2014/main" id="{290BD26D-4326-451A-9020-4B4DD4AA11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2" name="Picture 5">
          <a:extLst>
            <a:ext uri="{FF2B5EF4-FFF2-40B4-BE49-F238E27FC236}">
              <a16:creationId xmlns:a16="http://schemas.microsoft.com/office/drawing/2014/main" id="{E137823E-184D-49C8-B104-6B48835839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3" name="Picture 5">
          <a:extLst>
            <a:ext uri="{FF2B5EF4-FFF2-40B4-BE49-F238E27FC236}">
              <a16:creationId xmlns:a16="http://schemas.microsoft.com/office/drawing/2014/main" id="{F6530883-1A33-4D07-B0D6-62E5854FA2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4" name="Picture 5">
          <a:extLst>
            <a:ext uri="{FF2B5EF4-FFF2-40B4-BE49-F238E27FC236}">
              <a16:creationId xmlns:a16="http://schemas.microsoft.com/office/drawing/2014/main" id="{074BE68E-127D-4B6C-BE73-FBFA6AA39C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5" name="Picture 5">
          <a:extLst>
            <a:ext uri="{FF2B5EF4-FFF2-40B4-BE49-F238E27FC236}">
              <a16:creationId xmlns:a16="http://schemas.microsoft.com/office/drawing/2014/main" id="{BE47D482-6B18-499C-9D0B-4712F0C986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6" name="Picture 5">
          <a:extLst>
            <a:ext uri="{FF2B5EF4-FFF2-40B4-BE49-F238E27FC236}">
              <a16:creationId xmlns:a16="http://schemas.microsoft.com/office/drawing/2014/main" id="{1570B9E1-BD38-49FD-9BA4-6F71CD8651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7" name="Picture 5">
          <a:extLst>
            <a:ext uri="{FF2B5EF4-FFF2-40B4-BE49-F238E27FC236}">
              <a16:creationId xmlns:a16="http://schemas.microsoft.com/office/drawing/2014/main" id="{5F555569-97D6-4797-9025-74AD31163C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8" name="Picture 5">
          <a:extLst>
            <a:ext uri="{FF2B5EF4-FFF2-40B4-BE49-F238E27FC236}">
              <a16:creationId xmlns:a16="http://schemas.microsoft.com/office/drawing/2014/main" id="{373ED62D-A5D2-41B0-B026-52F62314BC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9" name="Picture 5">
          <a:extLst>
            <a:ext uri="{FF2B5EF4-FFF2-40B4-BE49-F238E27FC236}">
              <a16:creationId xmlns:a16="http://schemas.microsoft.com/office/drawing/2014/main" id="{23F782D6-B543-49F5-A817-686371063C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70" name="Graphic 1069" descr="Informatie met effen opvulling">
          <a:extLst>
            <a:ext uri="{FF2B5EF4-FFF2-40B4-BE49-F238E27FC236}">
              <a16:creationId xmlns:a16="http://schemas.microsoft.com/office/drawing/2014/main" id="{E884A0CB-560B-48FC-81C9-DE2CAF45E5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1" name="Picture 5">
          <a:extLst>
            <a:ext uri="{FF2B5EF4-FFF2-40B4-BE49-F238E27FC236}">
              <a16:creationId xmlns:a16="http://schemas.microsoft.com/office/drawing/2014/main" id="{6330C5E2-4DE1-49B6-852C-5CCF63637A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72" name="Graphic 1071" descr="Informatie met effen opvulling">
          <a:extLst>
            <a:ext uri="{FF2B5EF4-FFF2-40B4-BE49-F238E27FC236}">
              <a16:creationId xmlns:a16="http://schemas.microsoft.com/office/drawing/2014/main" id="{B3D83554-6D44-444F-BCC9-D218914B66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3" name="Picture 5">
          <a:extLst>
            <a:ext uri="{FF2B5EF4-FFF2-40B4-BE49-F238E27FC236}">
              <a16:creationId xmlns:a16="http://schemas.microsoft.com/office/drawing/2014/main" id="{ACE1C1B3-4132-4FB7-9CDA-D36246A2B9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74" name="Graphic 1073" descr="Informatie met effen opvulling">
          <a:extLst>
            <a:ext uri="{FF2B5EF4-FFF2-40B4-BE49-F238E27FC236}">
              <a16:creationId xmlns:a16="http://schemas.microsoft.com/office/drawing/2014/main" id="{46BF9B89-F0E4-41CC-81C9-9A4D1F4EB9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5" name="Picture 5">
          <a:extLst>
            <a:ext uri="{FF2B5EF4-FFF2-40B4-BE49-F238E27FC236}">
              <a16:creationId xmlns:a16="http://schemas.microsoft.com/office/drawing/2014/main" id="{39E29B8D-81D9-4650-BD63-AE9662E1FC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6" name="Picture 5">
          <a:extLst>
            <a:ext uri="{FF2B5EF4-FFF2-40B4-BE49-F238E27FC236}">
              <a16:creationId xmlns:a16="http://schemas.microsoft.com/office/drawing/2014/main" id="{C35ED14F-7ECE-469E-9F26-11FCF50C52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7" name="Picture 5">
          <a:extLst>
            <a:ext uri="{FF2B5EF4-FFF2-40B4-BE49-F238E27FC236}">
              <a16:creationId xmlns:a16="http://schemas.microsoft.com/office/drawing/2014/main" id="{D3582ACF-C43D-4A45-AE82-86F254518E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8" name="Picture 5">
          <a:extLst>
            <a:ext uri="{FF2B5EF4-FFF2-40B4-BE49-F238E27FC236}">
              <a16:creationId xmlns:a16="http://schemas.microsoft.com/office/drawing/2014/main" id="{0811C8E9-B8AE-4682-9ED5-36C87B667E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9" name="Picture 5">
          <a:extLst>
            <a:ext uri="{FF2B5EF4-FFF2-40B4-BE49-F238E27FC236}">
              <a16:creationId xmlns:a16="http://schemas.microsoft.com/office/drawing/2014/main" id="{FE266E3D-5235-4904-8DD6-991BF77AEB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0" name="Picture 5">
          <a:extLst>
            <a:ext uri="{FF2B5EF4-FFF2-40B4-BE49-F238E27FC236}">
              <a16:creationId xmlns:a16="http://schemas.microsoft.com/office/drawing/2014/main" id="{4F036E76-E288-4FC2-B66D-E471A974A1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1" name="Picture 5">
          <a:extLst>
            <a:ext uri="{FF2B5EF4-FFF2-40B4-BE49-F238E27FC236}">
              <a16:creationId xmlns:a16="http://schemas.microsoft.com/office/drawing/2014/main" id="{8786A3F9-7176-44AB-B4DA-86F4EBC847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2" name="Picture 5">
          <a:extLst>
            <a:ext uri="{FF2B5EF4-FFF2-40B4-BE49-F238E27FC236}">
              <a16:creationId xmlns:a16="http://schemas.microsoft.com/office/drawing/2014/main" id="{F513AFEB-4125-459C-A705-CE6C81C25E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3" name="Picture 5">
          <a:extLst>
            <a:ext uri="{FF2B5EF4-FFF2-40B4-BE49-F238E27FC236}">
              <a16:creationId xmlns:a16="http://schemas.microsoft.com/office/drawing/2014/main" id="{6CF3BA49-DD76-43C9-845E-4C887C281C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4" name="Picture 5">
          <a:extLst>
            <a:ext uri="{FF2B5EF4-FFF2-40B4-BE49-F238E27FC236}">
              <a16:creationId xmlns:a16="http://schemas.microsoft.com/office/drawing/2014/main" id="{1A45D53B-4883-40F1-A518-A3FAD370CA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5" name="Picture 5">
          <a:extLst>
            <a:ext uri="{FF2B5EF4-FFF2-40B4-BE49-F238E27FC236}">
              <a16:creationId xmlns:a16="http://schemas.microsoft.com/office/drawing/2014/main" id="{46C836A5-0836-4B43-B292-3CEC91C0A6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6" name="Picture 5">
          <a:extLst>
            <a:ext uri="{FF2B5EF4-FFF2-40B4-BE49-F238E27FC236}">
              <a16:creationId xmlns:a16="http://schemas.microsoft.com/office/drawing/2014/main" id="{BF71F1D3-CF6D-455C-A643-7A65351C5B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7" name="Picture 5">
          <a:extLst>
            <a:ext uri="{FF2B5EF4-FFF2-40B4-BE49-F238E27FC236}">
              <a16:creationId xmlns:a16="http://schemas.microsoft.com/office/drawing/2014/main" id="{442A305D-FCC2-42B8-9BA3-0B85162BA9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8" name="Picture 5">
          <a:extLst>
            <a:ext uri="{FF2B5EF4-FFF2-40B4-BE49-F238E27FC236}">
              <a16:creationId xmlns:a16="http://schemas.microsoft.com/office/drawing/2014/main" id="{4D542F8C-BB4B-4608-97A3-0FC0BD9B0D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9" name="Picture 5">
          <a:extLst>
            <a:ext uri="{FF2B5EF4-FFF2-40B4-BE49-F238E27FC236}">
              <a16:creationId xmlns:a16="http://schemas.microsoft.com/office/drawing/2014/main" id="{401FC637-8A73-455C-A700-0094A88FED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0" name="Picture 5">
          <a:extLst>
            <a:ext uri="{FF2B5EF4-FFF2-40B4-BE49-F238E27FC236}">
              <a16:creationId xmlns:a16="http://schemas.microsoft.com/office/drawing/2014/main" id="{E14EBCA5-2BD8-4DB9-A24A-67518B5C89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1" name="Picture 5">
          <a:extLst>
            <a:ext uri="{FF2B5EF4-FFF2-40B4-BE49-F238E27FC236}">
              <a16:creationId xmlns:a16="http://schemas.microsoft.com/office/drawing/2014/main" id="{99B51EB2-3504-4A44-8165-7BC03EA408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2" name="Picture 5">
          <a:extLst>
            <a:ext uri="{FF2B5EF4-FFF2-40B4-BE49-F238E27FC236}">
              <a16:creationId xmlns:a16="http://schemas.microsoft.com/office/drawing/2014/main" id="{41667F76-6538-4636-9673-D7FF825468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3" name="Picture 5">
          <a:extLst>
            <a:ext uri="{FF2B5EF4-FFF2-40B4-BE49-F238E27FC236}">
              <a16:creationId xmlns:a16="http://schemas.microsoft.com/office/drawing/2014/main" id="{DCF008B8-0695-4CCA-9691-55971142F8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4" name="Picture 5">
          <a:extLst>
            <a:ext uri="{FF2B5EF4-FFF2-40B4-BE49-F238E27FC236}">
              <a16:creationId xmlns:a16="http://schemas.microsoft.com/office/drawing/2014/main" id="{53CF278B-AFC6-4CAC-85C9-4317B13481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5" name="Picture 5">
          <a:extLst>
            <a:ext uri="{FF2B5EF4-FFF2-40B4-BE49-F238E27FC236}">
              <a16:creationId xmlns:a16="http://schemas.microsoft.com/office/drawing/2014/main" id="{9976D0D5-99CA-4E41-8C29-F680DC6149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6" name="Picture 5">
          <a:extLst>
            <a:ext uri="{FF2B5EF4-FFF2-40B4-BE49-F238E27FC236}">
              <a16:creationId xmlns:a16="http://schemas.microsoft.com/office/drawing/2014/main" id="{4B400E60-084E-4BAC-AF03-0B499573A2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7" name="Picture 5">
          <a:extLst>
            <a:ext uri="{FF2B5EF4-FFF2-40B4-BE49-F238E27FC236}">
              <a16:creationId xmlns:a16="http://schemas.microsoft.com/office/drawing/2014/main" id="{C54C05FC-4C09-436E-9F11-8D32075150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98" name="Graphic 1097" descr="Informatie met effen opvulling">
          <a:extLst>
            <a:ext uri="{FF2B5EF4-FFF2-40B4-BE49-F238E27FC236}">
              <a16:creationId xmlns:a16="http://schemas.microsoft.com/office/drawing/2014/main" id="{5A957557-EEF9-40B4-BCAD-7DC21C9B7B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9" name="Picture 5">
          <a:extLst>
            <a:ext uri="{FF2B5EF4-FFF2-40B4-BE49-F238E27FC236}">
              <a16:creationId xmlns:a16="http://schemas.microsoft.com/office/drawing/2014/main" id="{78EDA26E-A757-479F-81B1-7957DAC496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00" name="Graphic 1099" descr="Informatie met effen opvulling">
          <a:extLst>
            <a:ext uri="{FF2B5EF4-FFF2-40B4-BE49-F238E27FC236}">
              <a16:creationId xmlns:a16="http://schemas.microsoft.com/office/drawing/2014/main" id="{6E755E6B-D4F5-403E-A751-35C077388A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1" name="Picture 5">
          <a:extLst>
            <a:ext uri="{FF2B5EF4-FFF2-40B4-BE49-F238E27FC236}">
              <a16:creationId xmlns:a16="http://schemas.microsoft.com/office/drawing/2014/main" id="{99358D8D-8A8C-4A39-B6AB-7C868FA05F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2" name="Picture 5">
          <a:extLst>
            <a:ext uri="{FF2B5EF4-FFF2-40B4-BE49-F238E27FC236}">
              <a16:creationId xmlns:a16="http://schemas.microsoft.com/office/drawing/2014/main" id="{48B69261-B04E-43BD-99A9-61254F86EE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3" name="Picture 5">
          <a:extLst>
            <a:ext uri="{FF2B5EF4-FFF2-40B4-BE49-F238E27FC236}">
              <a16:creationId xmlns:a16="http://schemas.microsoft.com/office/drawing/2014/main" id="{F655F788-BCF5-44BE-858C-479FE7B436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4" name="Picture 5">
          <a:extLst>
            <a:ext uri="{FF2B5EF4-FFF2-40B4-BE49-F238E27FC236}">
              <a16:creationId xmlns:a16="http://schemas.microsoft.com/office/drawing/2014/main" id="{490B69AD-2305-4103-8F87-FED2A23C7B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5" name="Picture 5">
          <a:extLst>
            <a:ext uri="{FF2B5EF4-FFF2-40B4-BE49-F238E27FC236}">
              <a16:creationId xmlns:a16="http://schemas.microsoft.com/office/drawing/2014/main" id="{F3B663DE-573B-4EB3-8A7D-22A5DE359F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6" name="Picture 5">
          <a:extLst>
            <a:ext uri="{FF2B5EF4-FFF2-40B4-BE49-F238E27FC236}">
              <a16:creationId xmlns:a16="http://schemas.microsoft.com/office/drawing/2014/main" id="{7EC450A6-0284-432C-93DD-892F11704E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7" name="Picture 5">
          <a:extLst>
            <a:ext uri="{FF2B5EF4-FFF2-40B4-BE49-F238E27FC236}">
              <a16:creationId xmlns:a16="http://schemas.microsoft.com/office/drawing/2014/main" id="{CED19A1D-DEDA-47A1-B10E-607A7CF728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8" name="Picture 5">
          <a:extLst>
            <a:ext uri="{FF2B5EF4-FFF2-40B4-BE49-F238E27FC236}">
              <a16:creationId xmlns:a16="http://schemas.microsoft.com/office/drawing/2014/main" id="{17AB399A-2DEA-4282-867D-3C1088A402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9" name="Picture 5">
          <a:extLst>
            <a:ext uri="{FF2B5EF4-FFF2-40B4-BE49-F238E27FC236}">
              <a16:creationId xmlns:a16="http://schemas.microsoft.com/office/drawing/2014/main" id="{59BE9256-25B6-442A-9CDB-1682FA430D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0" name="Picture 5">
          <a:extLst>
            <a:ext uri="{FF2B5EF4-FFF2-40B4-BE49-F238E27FC236}">
              <a16:creationId xmlns:a16="http://schemas.microsoft.com/office/drawing/2014/main" id="{A5E6CA32-EEED-4061-AB56-4ED80264EA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1" name="Picture 5">
          <a:extLst>
            <a:ext uri="{FF2B5EF4-FFF2-40B4-BE49-F238E27FC236}">
              <a16:creationId xmlns:a16="http://schemas.microsoft.com/office/drawing/2014/main" id="{9C1A0108-3CC5-4472-B3B7-39AC4D4B5F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2" name="Picture 5">
          <a:extLst>
            <a:ext uri="{FF2B5EF4-FFF2-40B4-BE49-F238E27FC236}">
              <a16:creationId xmlns:a16="http://schemas.microsoft.com/office/drawing/2014/main" id="{1E7EBAC0-ED4D-414F-A3B0-4EAAB95082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790575</xdr:colOff>
      <xdr:row>7</xdr:row>
      <xdr:rowOff>9525</xdr:rowOff>
    </xdr:from>
    <xdr:to>
      <xdr:col>7</xdr:col>
      <xdr:colOff>71581</xdr:colOff>
      <xdr:row>7</xdr:row>
      <xdr:rowOff>333375</xdr:rowOff>
    </xdr:to>
    <xdr:pic>
      <xdr:nvPicPr>
        <xdr:cNvPr id="1113" name="Graphic 1112" descr="Informatie met effen opvulling">
          <a:extLst>
            <a:ext uri="{FF2B5EF4-FFF2-40B4-BE49-F238E27FC236}">
              <a16:creationId xmlns:a16="http://schemas.microsoft.com/office/drawing/2014/main" id="{FEEF0BD6-F590-46C5-A82A-10D2723247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4" name="Picture 5">
          <a:extLst>
            <a:ext uri="{FF2B5EF4-FFF2-40B4-BE49-F238E27FC236}">
              <a16:creationId xmlns:a16="http://schemas.microsoft.com/office/drawing/2014/main" id="{EAC8999E-28A6-4049-8C86-11573DC998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15" name="Graphic 1114" descr="Informatie met effen opvulling">
          <a:extLst>
            <a:ext uri="{FF2B5EF4-FFF2-40B4-BE49-F238E27FC236}">
              <a16:creationId xmlns:a16="http://schemas.microsoft.com/office/drawing/2014/main" id="{19E6C393-C444-4C4B-A6DE-EAB550B84B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6" name="Picture 5">
          <a:extLst>
            <a:ext uri="{FF2B5EF4-FFF2-40B4-BE49-F238E27FC236}">
              <a16:creationId xmlns:a16="http://schemas.microsoft.com/office/drawing/2014/main" id="{11CDCA58-714F-44BA-9F5A-5C457A9E2A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17" name="Graphic 1116" descr="Informatie met effen opvulling">
          <a:extLst>
            <a:ext uri="{FF2B5EF4-FFF2-40B4-BE49-F238E27FC236}">
              <a16:creationId xmlns:a16="http://schemas.microsoft.com/office/drawing/2014/main" id="{10CAADEB-2312-4B48-8AE9-9B37D91EE6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8" name="Picture 5">
          <a:extLst>
            <a:ext uri="{FF2B5EF4-FFF2-40B4-BE49-F238E27FC236}">
              <a16:creationId xmlns:a16="http://schemas.microsoft.com/office/drawing/2014/main" id="{EE666F94-2465-48A2-B44C-BB9D814DA6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19" name="Graphic 1118" descr="Informatie met effen opvulling">
          <a:extLst>
            <a:ext uri="{FF2B5EF4-FFF2-40B4-BE49-F238E27FC236}">
              <a16:creationId xmlns:a16="http://schemas.microsoft.com/office/drawing/2014/main" id="{AE3199F5-DE4D-4B81-BA12-4D00B672BE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0" name="Picture 5">
          <a:extLst>
            <a:ext uri="{FF2B5EF4-FFF2-40B4-BE49-F238E27FC236}">
              <a16:creationId xmlns:a16="http://schemas.microsoft.com/office/drawing/2014/main" id="{347B5054-CFCE-49AA-B617-143D2E0199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1" name="Picture 5">
          <a:extLst>
            <a:ext uri="{FF2B5EF4-FFF2-40B4-BE49-F238E27FC236}">
              <a16:creationId xmlns:a16="http://schemas.microsoft.com/office/drawing/2014/main" id="{7F609ABB-5056-47E9-A47B-01BEC273D8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2" name="Picture 5">
          <a:extLst>
            <a:ext uri="{FF2B5EF4-FFF2-40B4-BE49-F238E27FC236}">
              <a16:creationId xmlns:a16="http://schemas.microsoft.com/office/drawing/2014/main" id="{1783B9A4-24F8-4A44-BFAF-E83E25FBDB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3" name="Picture 5">
          <a:extLst>
            <a:ext uri="{FF2B5EF4-FFF2-40B4-BE49-F238E27FC236}">
              <a16:creationId xmlns:a16="http://schemas.microsoft.com/office/drawing/2014/main" id="{917D4399-611F-4C52-9F7C-873DB54905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4" name="Picture 5">
          <a:extLst>
            <a:ext uri="{FF2B5EF4-FFF2-40B4-BE49-F238E27FC236}">
              <a16:creationId xmlns:a16="http://schemas.microsoft.com/office/drawing/2014/main" id="{8427CDA2-1209-4DD6-9A16-3E63FFB973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5" name="Picture 5">
          <a:extLst>
            <a:ext uri="{FF2B5EF4-FFF2-40B4-BE49-F238E27FC236}">
              <a16:creationId xmlns:a16="http://schemas.microsoft.com/office/drawing/2014/main" id="{5DB6CFF6-E3F0-4D33-8069-4C211A31CE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6" name="Picture 5">
          <a:extLst>
            <a:ext uri="{FF2B5EF4-FFF2-40B4-BE49-F238E27FC236}">
              <a16:creationId xmlns:a16="http://schemas.microsoft.com/office/drawing/2014/main" id="{EF45438C-069D-4CFF-A538-DAADC7F6E0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7" name="Picture 5">
          <a:extLst>
            <a:ext uri="{FF2B5EF4-FFF2-40B4-BE49-F238E27FC236}">
              <a16:creationId xmlns:a16="http://schemas.microsoft.com/office/drawing/2014/main" id="{F3F95727-A992-43E5-89DC-BBC4269D06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8" name="Picture 5">
          <a:extLst>
            <a:ext uri="{FF2B5EF4-FFF2-40B4-BE49-F238E27FC236}">
              <a16:creationId xmlns:a16="http://schemas.microsoft.com/office/drawing/2014/main" id="{1B9EA740-52E6-4C48-9D1E-97D422D7D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9" name="Picture 5">
          <a:extLst>
            <a:ext uri="{FF2B5EF4-FFF2-40B4-BE49-F238E27FC236}">
              <a16:creationId xmlns:a16="http://schemas.microsoft.com/office/drawing/2014/main" id="{E4C4574D-CF98-4735-A624-D49E5A3557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0" name="Picture 5">
          <a:extLst>
            <a:ext uri="{FF2B5EF4-FFF2-40B4-BE49-F238E27FC236}">
              <a16:creationId xmlns:a16="http://schemas.microsoft.com/office/drawing/2014/main" id="{3C026015-D495-4FF6-B50F-84E9950DDB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1" name="Picture 5">
          <a:extLst>
            <a:ext uri="{FF2B5EF4-FFF2-40B4-BE49-F238E27FC236}">
              <a16:creationId xmlns:a16="http://schemas.microsoft.com/office/drawing/2014/main" id="{699BC8D2-36A1-427F-9C9F-0C8473DF0C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2" name="Picture 5">
          <a:extLst>
            <a:ext uri="{FF2B5EF4-FFF2-40B4-BE49-F238E27FC236}">
              <a16:creationId xmlns:a16="http://schemas.microsoft.com/office/drawing/2014/main" id="{93448D1F-7A08-44D6-BDFD-3355A5ECB6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3" name="Picture 5">
          <a:extLst>
            <a:ext uri="{FF2B5EF4-FFF2-40B4-BE49-F238E27FC236}">
              <a16:creationId xmlns:a16="http://schemas.microsoft.com/office/drawing/2014/main" id="{EB51157A-B677-458D-8B72-A9BE870713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4" name="Picture 5">
          <a:extLst>
            <a:ext uri="{FF2B5EF4-FFF2-40B4-BE49-F238E27FC236}">
              <a16:creationId xmlns:a16="http://schemas.microsoft.com/office/drawing/2014/main" id="{CED592A9-81CA-4554-97EB-A6C0D40A7B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5" name="Picture 5">
          <a:extLst>
            <a:ext uri="{FF2B5EF4-FFF2-40B4-BE49-F238E27FC236}">
              <a16:creationId xmlns:a16="http://schemas.microsoft.com/office/drawing/2014/main" id="{B37849F4-D5D5-472E-ACB1-8095720E99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6" name="Picture 5">
          <a:extLst>
            <a:ext uri="{FF2B5EF4-FFF2-40B4-BE49-F238E27FC236}">
              <a16:creationId xmlns:a16="http://schemas.microsoft.com/office/drawing/2014/main" id="{900C49AF-51F8-44E9-B997-C09A3AF77F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7" name="Picture 5">
          <a:extLst>
            <a:ext uri="{FF2B5EF4-FFF2-40B4-BE49-F238E27FC236}">
              <a16:creationId xmlns:a16="http://schemas.microsoft.com/office/drawing/2014/main" id="{4EAAE694-57D4-43D0-8E05-CC7654E62C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8" name="Picture 5">
          <a:extLst>
            <a:ext uri="{FF2B5EF4-FFF2-40B4-BE49-F238E27FC236}">
              <a16:creationId xmlns:a16="http://schemas.microsoft.com/office/drawing/2014/main" id="{9967435C-558F-43F3-95BC-1FA655652F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9" name="Picture 5">
          <a:extLst>
            <a:ext uri="{FF2B5EF4-FFF2-40B4-BE49-F238E27FC236}">
              <a16:creationId xmlns:a16="http://schemas.microsoft.com/office/drawing/2014/main" id="{023C0937-843C-4875-A019-AB6ED54122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0" name="Picture 5">
          <a:extLst>
            <a:ext uri="{FF2B5EF4-FFF2-40B4-BE49-F238E27FC236}">
              <a16:creationId xmlns:a16="http://schemas.microsoft.com/office/drawing/2014/main" id="{EFE4A2BA-F322-40A6-8FE0-EBC2B6B1FC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1" name="Picture 5">
          <a:extLst>
            <a:ext uri="{FF2B5EF4-FFF2-40B4-BE49-F238E27FC236}">
              <a16:creationId xmlns:a16="http://schemas.microsoft.com/office/drawing/2014/main" id="{F9B0A6CA-8AEF-48A6-BE03-6D97FAD197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2" name="Picture 5">
          <a:extLst>
            <a:ext uri="{FF2B5EF4-FFF2-40B4-BE49-F238E27FC236}">
              <a16:creationId xmlns:a16="http://schemas.microsoft.com/office/drawing/2014/main" id="{EEA08C56-BF67-4308-9915-1D7DFEB13D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43" name="Graphic 1142" descr="Informatie met effen opvulling">
          <a:extLst>
            <a:ext uri="{FF2B5EF4-FFF2-40B4-BE49-F238E27FC236}">
              <a16:creationId xmlns:a16="http://schemas.microsoft.com/office/drawing/2014/main" id="{04EFB32A-0D5C-4C6F-A127-03AF75F922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4" name="Picture 5">
          <a:extLst>
            <a:ext uri="{FF2B5EF4-FFF2-40B4-BE49-F238E27FC236}">
              <a16:creationId xmlns:a16="http://schemas.microsoft.com/office/drawing/2014/main" id="{7DF4D8E5-16FB-4BBE-B9B7-BEEDA99339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45" name="Graphic 1144" descr="Informatie met effen opvulling">
          <a:extLst>
            <a:ext uri="{FF2B5EF4-FFF2-40B4-BE49-F238E27FC236}">
              <a16:creationId xmlns:a16="http://schemas.microsoft.com/office/drawing/2014/main" id="{16785605-F335-4711-AFE5-03C77E9523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6" name="Picture 5">
          <a:extLst>
            <a:ext uri="{FF2B5EF4-FFF2-40B4-BE49-F238E27FC236}">
              <a16:creationId xmlns:a16="http://schemas.microsoft.com/office/drawing/2014/main" id="{F974712F-FD10-4CD5-AEAE-95FF203102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47" name="Graphic 1146" descr="Informatie met effen opvulling">
          <a:extLst>
            <a:ext uri="{FF2B5EF4-FFF2-40B4-BE49-F238E27FC236}">
              <a16:creationId xmlns:a16="http://schemas.microsoft.com/office/drawing/2014/main" id="{ECBA5BA9-072E-462C-B239-6EBE2B8BB4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8" name="Picture 5">
          <a:extLst>
            <a:ext uri="{FF2B5EF4-FFF2-40B4-BE49-F238E27FC236}">
              <a16:creationId xmlns:a16="http://schemas.microsoft.com/office/drawing/2014/main" id="{41C6D91E-A00C-4DAE-843F-D1C98EB282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9" name="Picture 5">
          <a:extLst>
            <a:ext uri="{FF2B5EF4-FFF2-40B4-BE49-F238E27FC236}">
              <a16:creationId xmlns:a16="http://schemas.microsoft.com/office/drawing/2014/main" id="{48D397B2-40A3-4ED2-8306-D4B81E1138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0" name="Picture 5">
          <a:extLst>
            <a:ext uri="{FF2B5EF4-FFF2-40B4-BE49-F238E27FC236}">
              <a16:creationId xmlns:a16="http://schemas.microsoft.com/office/drawing/2014/main" id="{56CC6D28-6F21-42A2-8665-E1BA1B5098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1" name="Picture 5">
          <a:extLst>
            <a:ext uri="{FF2B5EF4-FFF2-40B4-BE49-F238E27FC236}">
              <a16:creationId xmlns:a16="http://schemas.microsoft.com/office/drawing/2014/main" id="{16D760D3-418B-4061-A076-218AB1B2E5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2" name="Picture 5">
          <a:extLst>
            <a:ext uri="{FF2B5EF4-FFF2-40B4-BE49-F238E27FC236}">
              <a16:creationId xmlns:a16="http://schemas.microsoft.com/office/drawing/2014/main" id="{C4804BD7-7FD8-40B0-BF23-BDE27CDF38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3" name="Picture 5">
          <a:extLst>
            <a:ext uri="{FF2B5EF4-FFF2-40B4-BE49-F238E27FC236}">
              <a16:creationId xmlns:a16="http://schemas.microsoft.com/office/drawing/2014/main" id="{A6557889-CA39-4DFD-9C43-72E8B99274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4" name="Picture 5">
          <a:extLst>
            <a:ext uri="{FF2B5EF4-FFF2-40B4-BE49-F238E27FC236}">
              <a16:creationId xmlns:a16="http://schemas.microsoft.com/office/drawing/2014/main" id="{A15AF9F4-38AC-4B6B-AD85-A13D2FFF40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5" name="Picture 5">
          <a:extLst>
            <a:ext uri="{FF2B5EF4-FFF2-40B4-BE49-F238E27FC236}">
              <a16:creationId xmlns:a16="http://schemas.microsoft.com/office/drawing/2014/main" id="{3A5F0CE3-638D-43C8-976C-EAF1EDA319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6" name="Picture 5">
          <a:extLst>
            <a:ext uri="{FF2B5EF4-FFF2-40B4-BE49-F238E27FC236}">
              <a16:creationId xmlns:a16="http://schemas.microsoft.com/office/drawing/2014/main" id="{CC0B8D89-715A-47C2-8743-0AAE7E6106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7" name="Picture 5">
          <a:extLst>
            <a:ext uri="{FF2B5EF4-FFF2-40B4-BE49-F238E27FC236}">
              <a16:creationId xmlns:a16="http://schemas.microsoft.com/office/drawing/2014/main" id="{863BD791-EFAB-42F9-8218-0D9EBA574C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8" name="Picture 5">
          <a:extLst>
            <a:ext uri="{FF2B5EF4-FFF2-40B4-BE49-F238E27FC236}">
              <a16:creationId xmlns:a16="http://schemas.microsoft.com/office/drawing/2014/main" id="{180EF4E0-9F89-4967-982C-3F70D38605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9" name="Picture 5">
          <a:extLst>
            <a:ext uri="{FF2B5EF4-FFF2-40B4-BE49-F238E27FC236}">
              <a16:creationId xmlns:a16="http://schemas.microsoft.com/office/drawing/2014/main" id="{C2F55762-25A0-4ED5-BFA9-B2CE5AA850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0" name="Picture 5">
          <a:extLst>
            <a:ext uri="{FF2B5EF4-FFF2-40B4-BE49-F238E27FC236}">
              <a16:creationId xmlns:a16="http://schemas.microsoft.com/office/drawing/2014/main" id="{17286C4D-E0AA-4D28-9FEA-93CAE13501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1" name="Picture 5">
          <a:extLst>
            <a:ext uri="{FF2B5EF4-FFF2-40B4-BE49-F238E27FC236}">
              <a16:creationId xmlns:a16="http://schemas.microsoft.com/office/drawing/2014/main" id="{2CCA9C77-95C6-4FCE-9360-46FF5CAB80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2" name="Picture 5">
          <a:extLst>
            <a:ext uri="{FF2B5EF4-FFF2-40B4-BE49-F238E27FC236}">
              <a16:creationId xmlns:a16="http://schemas.microsoft.com/office/drawing/2014/main" id="{27F17D77-8197-4AA7-B5B8-DA1ACED5DF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3" name="Picture 5">
          <a:extLst>
            <a:ext uri="{FF2B5EF4-FFF2-40B4-BE49-F238E27FC236}">
              <a16:creationId xmlns:a16="http://schemas.microsoft.com/office/drawing/2014/main" id="{0C602476-9BCE-40B4-8949-327AC8B7E3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4" name="Picture 5">
          <a:extLst>
            <a:ext uri="{FF2B5EF4-FFF2-40B4-BE49-F238E27FC236}">
              <a16:creationId xmlns:a16="http://schemas.microsoft.com/office/drawing/2014/main" id="{2E302E17-CC2B-48D0-B395-02ED9A1FB6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5" name="Picture 5">
          <a:extLst>
            <a:ext uri="{FF2B5EF4-FFF2-40B4-BE49-F238E27FC236}">
              <a16:creationId xmlns:a16="http://schemas.microsoft.com/office/drawing/2014/main" id="{DE3CA2C9-D6B3-4AFD-81A5-BA4A539988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6" name="Picture 5">
          <a:extLst>
            <a:ext uri="{FF2B5EF4-FFF2-40B4-BE49-F238E27FC236}">
              <a16:creationId xmlns:a16="http://schemas.microsoft.com/office/drawing/2014/main" id="{8C55240C-3F3A-42BC-BEF8-88FE26C0D6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7" name="Picture 5">
          <a:extLst>
            <a:ext uri="{FF2B5EF4-FFF2-40B4-BE49-F238E27FC236}">
              <a16:creationId xmlns:a16="http://schemas.microsoft.com/office/drawing/2014/main" id="{EDCCAE93-DBC2-4413-9BBD-578CC778AD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8" name="Picture 5">
          <a:extLst>
            <a:ext uri="{FF2B5EF4-FFF2-40B4-BE49-F238E27FC236}">
              <a16:creationId xmlns:a16="http://schemas.microsoft.com/office/drawing/2014/main" id="{0F9DC918-EAB7-4616-B2F5-636F95A93C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9" name="Picture 5">
          <a:extLst>
            <a:ext uri="{FF2B5EF4-FFF2-40B4-BE49-F238E27FC236}">
              <a16:creationId xmlns:a16="http://schemas.microsoft.com/office/drawing/2014/main" id="{E0E7E1C1-EE59-4883-90AB-D6C1C041A4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0" name="Picture 5">
          <a:extLst>
            <a:ext uri="{FF2B5EF4-FFF2-40B4-BE49-F238E27FC236}">
              <a16:creationId xmlns:a16="http://schemas.microsoft.com/office/drawing/2014/main" id="{46E747C5-4AAE-4E65-8746-E913B357BC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71" name="Graphic 1170" descr="Informatie met effen opvulling">
          <a:extLst>
            <a:ext uri="{FF2B5EF4-FFF2-40B4-BE49-F238E27FC236}">
              <a16:creationId xmlns:a16="http://schemas.microsoft.com/office/drawing/2014/main" id="{B7AE067C-6867-439D-BB1B-55041A4714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2" name="Picture 5">
          <a:extLst>
            <a:ext uri="{FF2B5EF4-FFF2-40B4-BE49-F238E27FC236}">
              <a16:creationId xmlns:a16="http://schemas.microsoft.com/office/drawing/2014/main" id="{2BAB1977-2ADF-48E9-91D2-5BEA46113D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73" name="Graphic 1172" descr="Informatie met effen opvulling">
          <a:extLst>
            <a:ext uri="{FF2B5EF4-FFF2-40B4-BE49-F238E27FC236}">
              <a16:creationId xmlns:a16="http://schemas.microsoft.com/office/drawing/2014/main" id="{E09964E3-74DF-4359-9DF0-7B6F8EB124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4" name="Picture 5">
          <a:extLst>
            <a:ext uri="{FF2B5EF4-FFF2-40B4-BE49-F238E27FC236}">
              <a16:creationId xmlns:a16="http://schemas.microsoft.com/office/drawing/2014/main" id="{E15EE90C-DA03-43E9-A197-C29FE12E54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5" name="Picture 5">
          <a:extLst>
            <a:ext uri="{FF2B5EF4-FFF2-40B4-BE49-F238E27FC236}">
              <a16:creationId xmlns:a16="http://schemas.microsoft.com/office/drawing/2014/main" id="{3A67C07B-0554-4642-8E3F-60BD0AA3A6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6" name="Picture 5">
          <a:extLst>
            <a:ext uri="{FF2B5EF4-FFF2-40B4-BE49-F238E27FC236}">
              <a16:creationId xmlns:a16="http://schemas.microsoft.com/office/drawing/2014/main" id="{C586FAD4-55D0-4141-A8B1-A709B834CB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7" name="Picture 5">
          <a:extLst>
            <a:ext uri="{FF2B5EF4-FFF2-40B4-BE49-F238E27FC236}">
              <a16:creationId xmlns:a16="http://schemas.microsoft.com/office/drawing/2014/main" id="{0979A52F-63C7-4E1A-96CB-4458DA3A96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8" name="Picture 5">
          <a:extLst>
            <a:ext uri="{FF2B5EF4-FFF2-40B4-BE49-F238E27FC236}">
              <a16:creationId xmlns:a16="http://schemas.microsoft.com/office/drawing/2014/main" id="{D9C3E4F2-3BCA-4785-8A6E-A3A57CE620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9" name="Picture 5">
          <a:extLst>
            <a:ext uri="{FF2B5EF4-FFF2-40B4-BE49-F238E27FC236}">
              <a16:creationId xmlns:a16="http://schemas.microsoft.com/office/drawing/2014/main" id="{D8B59799-5D98-46EF-8F3D-5BE0F7F461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0" name="Picture 5">
          <a:extLst>
            <a:ext uri="{FF2B5EF4-FFF2-40B4-BE49-F238E27FC236}">
              <a16:creationId xmlns:a16="http://schemas.microsoft.com/office/drawing/2014/main" id="{225EB6CF-1679-4E45-947A-96FAA434C7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1" name="Picture 5">
          <a:extLst>
            <a:ext uri="{FF2B5EF4-FFF2-40B4-BE49-F238E27FC236}">
              <a16:creationId xmlns:a16="http://schemas.microsoft.com/office/drawing/2014/main" id="{AC3D204D-EF65-4913-994D-71BC889316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2" name="Picture 5">
          <a:extLst>
            <a:ext uri="{FF2B5EF4-FFF2-40B4-BE49-F238E27FC236}">
              <a16:creationId xmlns:a16="http://schemas.microsoft.com/office/drawing/2014/main" id="{BB572D69-02A4-46CE-ABC9-FA96A9CDB3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3" name="Picture 5">
          <a:extLst>
            <a:ext uri="{FF2B5EF4-FFF2-40B4-BE49-F238E27FC236}">
              <a16:creationId xmlns:a16="http://schemas.microsoft.com/office/drawing/2014/main" id="{DC0D6B0C-0461-4DDE-A033-6D9BE69135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4" name="Picture 5">
          <a:extLst>
            <a:ext uri="{FF2B5EF4-FFF2-40B4-BE49-F238E27FC236}">
              <a16:creationId xmlns:a16="http://schemas.microsoft.com/office/drawing/2014/main" id="{58556316-2560-4F72-8E5C-2D38F1C0AF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5" name="Picture 5">
          <a:extLst>
            <a:ext uri="{FF2B5EF4-FFF2-40B4-BE49-F238E27FC236}">
              <a16:creationId xmlns:a16="http://schemas.microsoft.com/office/drawing/2014/main" id="{E4A600B7-66AE-4ECC-98C0-6295030E2E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6" name="Picture 5">
          <a:extLst>
            <a:ext uri="{FF2B5EF4-FFF2-40B4-BE49-F238E27FC236}">
              <a16:creationId xmlns:a16="http://schemas.microsoft.com/office/drawing/2014/main" id="{E235CAF4-EBAC-41EE-B5FC-437B674443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7" name="Picture 5">
          <a:extLst>
            <a:ext uri="{FF2B5EF4-FFF2-40B4-BE49-F238E27FC236}">
              <a16:creationId xmlns:a16="http://schemas.microsoft.com/office/drawing/2014/main" id="{BE6D2269-4DBC-46D7-83C6-4C94756E35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8" name="Picture 5">
          <a:extLst>
            <a:ext uri="{FF2B5EF4-FFF2-40B4-BE49-F238E27FC236}">
              <a16:creationId xmlns:a16="http://schemas.microsoft.com/office/drawing/2014/main" id="{B3984FEB-5F4A-483F-909F-3A2D6F0306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9" name="Picture 5">
          <a:extLst>
            <a:ext uri="{FF2B5EF4-FFF2-40B4-BE49-F238E27FC236}">
              <a16:creationId xmlns:a16="http://schemas.microsoft.com/office/drawing/2014/main" id="{CF1172BC-C8FD-4865-9B55-70499A867E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0" name="Picture 5">
          <a:extLst>
            <a:ext uri="{FF2B5EF4-FFF2-40B4-BE49-F238E27FC236}">
              <a16:creationId xmlns:a16="http://schemas.microsoft.com/office/drawing/2014/main" id="{56F621FE-F98D-4E08-A6F0-1A22A83386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1" name="Picture 5">
          <a:extLst>
            <a:ext uri="{FF2B5EF4-FFF2-40B4-BE49-F238E27FC236}">
              <a16:creationId xmlns:a16="http://schemas.microsoft.com/office/drawing/2014/main" id="{218C7673-BCA8-4B02-ABA8-956967DD3F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2" name="Picture 5">
          <a:extLst>
            <a:ext uri="{FF2B5EF4-FFF2-40B4-BE49-F238E27FC236}">
              <a16:creationId xmlns:a16="http://schemas.microsoft.com/office/drawing/2014/main" id="{2944F6BC-7ECD-40EF-9A43-AFCC5CEEAA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3" name="Picture 5">
          <a:extLst>
            <a:ext uri="{FF2B5EF4-FFF2-40B4-BE49-F238E27FC236}">
              <a16:creationId xmlns:a16="http://schemas.microsoft.com/office/drawing/2014/main" id="{35A7F228-E38D-4ADF-822A-11592D4640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4" name="Picture 5">
          <a:extLst>
            <a:ext uri="{FF2B5EF4-FFF2-40B4-BE49-F238E27FC236}">
              <a16:creationId xmlns:a16="http://schemas.microsoft.com/office/drawing/2014/main" id="{C447C6BC-DF48-41DB-AA58-212E6ACC9F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5" name="Picture 5">
          <a:extLst>
            <a:ext uri="{FF2B5EF4-FFF2-40B4-BE49-F238E27FC236}">
              <a16:creationId xmlns:a16="http://schemas.microsoft.com/office/drawing/2014/main" id="{92E013EE-E1F0-4837-8FEF-BD338AEC9D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6" name="Picture 5">
          <a:extLst>
            <a:ext uri="{FF2B5EF4-FFF2-40B4-BE49-F238E27FC236}">
              <a16:creationId xmlns:a16="http://schemas.microsoft.com/office/drawing/2014/main" id="{36D347CF-DB91-4D9C-93DF-3C53EA0C2A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97" name="Graphic 1196" descr="Informatie met effen opvulling">
          <a:extLst>
            <a:ext uri="{FF2B5EF4-FFF2-40B4-BE49-F238E27FC236}">
              <a16:creationId xmlns:a16="http://schemas.microsoft.com/office/drawing/2014/main" id="{E00EA570-F523-436C-BB19-1FB71A1114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8" name="Picture 5">
          <a:extLst>
            <a:ext uri="{FF2B5EF4-FFF2-40B4-BE49-F238E27FC236}">
              <a16:creationId xmlns:a16="http://schemas.microsoft.com/office/drawing/2014/main" id="{3FBBA08D-6795-4B68-B2D2-3004DAF5F7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99" name="Graphic 1198" descr="Informatie met effen opvulling">
          <a:extLst>
            <a:ext uri="{FF2B5EF4-FFF2-40B4-BE49-F238E27FC236}">
              <a16:creationId xmlns:a16="http://schemas.microsoft.com/office/drawing/2014/main" id="{A4CD4C74-09F9-471A-8B06-A9B8C99429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0" name="Picture 5">
          <a:extLst>
            <a:ext uri="{FF2B5EF4-FFF2-40B4-BE49-F238E27FC236}">
              <a16:creationId xmlns:a16="http://schemas.microsoft.com/office/drawing/2014/main" id="{1FEFBF6E-89C3-4F25-87FD-E5D236FA19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01" name="Graphic 1200" descr="Informatie met effen opvulling">
          <a:extLst>
            <a:ext uri="{FF2B5EF4-FFF2-40B4-BE49-F238E27FC236}">
              <a16:creationId xmlns:a16="http://schemas.microsoft.com/office/drawing/2014/main" id="{47E4B4F4-CABF-422C-8A15-2DB8107336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2" name="Picture 5">
          <a:extLst>
            <a:ext uri="{FF2B5EF4-FFF2-40B4-BE49-F238E27FC236}">
              <a16:creationId xmlns:a16="http://schemas.microsoft.com/office/drawing/2014/main" id="{402FBCCC-C8C8-4919-A21F-9AE9E16208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3" name="Picture 5">
          <a:extLst>
            <a:ext uri="{FF2B5EF4-FFF2-40B4-BE49-F238E27FC236}">
              <a16:creationId xmlns:a16="http://schemas.microsoft.com/office/drawing/2014/main" id="{63337691-F9F2-4EC0-87C1-FE1576F797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4" name="Picture 5">
          <a:extLst>
            <a:ext uri="{FF2B5EF4-FFF2-40B4-BE49-F238E27FC236}">
              <a16:creationId xmlns:a16="http://schemas.microsoft.com/office/drawing/2014/main" id="{DED98C6C-8DBD-484C-825D-53046C16CA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5" name="Picture 5">
          <a:extLst>
            <a:ext uri="{FF2B5EF4-FFF2-40B4-BE49-F238E27FC236}">
              <a16:creationId xmlns:a16="http://schemas.microsoft.com/office/drawing/2014/main" id="{6B8DCC00-D643-4476-BBCA-09E3A495F6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6" name="Picture 5">
          <a:extLst>
            <a:ext uri="{FF2B5EF4-FFF2-40B4-BE49-F238E27FC236}">
              <a16:creationId xmlns:a16="http://schemas.microsoft.com/office/drawing/2014/main" id="{979B2E13-6B04-4A20-81D0-51F40A457F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7" name="Picture 5">
          <a:extLst>
            <a:ext uri="{FF2B5EF4-FFF2-40B4-BE49-F238E27FC236}">
              <a16:creationId xmlns:a16="http://schemas.microsoft.com/office/drawing/2014/main" id="{4D0D8832-0428-44EF-BECD-76C2A51DF9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8" name="Picture 5">
          <a:extLst>
            <a:ext uri="{FF2B5EF4-FFF2-40B4-BE49-F238E27FC236}">
              <a16:creationId xmlns:a16="http://schemas.microsoft.com/office/drawing/2014/main" id="{070B4989-503C-4D9F-B85D-6A85BF86BB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9" name="Picture 5">
          <a:extLst>
            <a:ext uri="{FF2B5EF4-FFF2-40B4-BE49-F238E27FC236}">
              <a16:creationId xmlns:a16="http://schemas.microsoft.com/office/drawing/2014/main" id="{EB0A97DC-F4FB-4FA1-8D9C-08EAB10036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0" name="Picture 5">
          <a:extLst>
            <a:ext uri="{FF2B5EF4-FFF2-40B4-BE49-F238E27FC236}">
              <a16:creationId xmlns:a16="http://schemas.microsoft.com/office/drawing/2014/main" id="{78F0C433-120D-4F1F-B1D3-02ACEC0B36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1" name="Picture 5">
          <a:extLst>
            <a:ext uri="{FF2B5EF4-FFF2-40B4-BE49-F238E27FC236}">
              <a16:creationId xmlns:a16="http://schemas.microsoft.com/office/drawing/2014/main" id="{AAAB34AB-0072-4239-8BCE-04BB9F7DC3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2" name="Picture 5">
          <a:extLst>
            <a:ext uri="{FF2B5EF4-FFF2-40B4-BE49-F238E27FC236}">
              <a16:creationId xmlns:a16="http://schemas.microsoft.com/office/drawing/2014/main" id="{3573E098-465A-4522-A75C-B5AD2EC87C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3" name="Picture 5">
          <a:extLst>
            <a:ext uri="{FF2B5EF4-FFF2-40B4-BE49-F238E27FC236}">
              <a16:creationId xmlns:a16="http://schemas.microsoft.com/office/drawing/2014/main" id="{5C48D10F-1A5F-459B-AE49-05B2C8235A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4" name="Picture 5">
          <a:extLst>
            <a:ext uri="{FF2B5EF4-FFF2-40B4-BE49-F238E27FC236}">
              <a16:creationId xmlns:a16="http://schemas.microsoft.com/office/drawing/2014/main" id="{A8B14A0E-3425-4624-992F-67EE0C3960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5" name="Picture 5">
          <a:extLst>
            <a:ext uri="{FF2B5EF4-FFF2-40B4-BE49-F238E27FC236}">
              <a16:creationId xmlns:a16="http://schemas.microsoft.com/office/drawing/2014/main" id="{9F2A9884-33A4-4D50-BA12-B7974F2EF6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6" name="Picture 5">
          <a:extLst>
            <a:ext uri="{FF2B5EF4-FFF2-40B4-BE49-F238E27FC236}">
              <a16:creationId xmlns:a16="http://schemas.microsoft.com/office/drawing/2014/main" id="{84F7CC49-3FA4-4B1E-A168-8F80C4B39C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7" name="Picture 5">
          <a:extLst>
            <a:ext uri="{FF2B5EF4-FFF2-40B4-BE49-F238E27FC236}">
              <a16:creationId xmlns:a16="http://schemas.microsoft.com/office/drawing/2014/main" id="{10054537-B743-4B1A-B08B-C5B39EF1F9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8" name="Picture 5">
          <a:extLst>
            <a:ext uri="{FF2B5EF4-FFF2-40B4-BE49-F238E27FC236}">
              <a16:creationId xmlns:a16="http://schemas.microsoft.com/office/drawing/2014/main" id="{3D7502C6-2191-45BC-B2AA-036B2761FD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9" name="Picture 5">
          <a:extLst>
            <a:ext uri="{FF2B5EF4-FFF2-40B4-BE49-F238E27FC236}">
              <a16:creationId xmlns:a16="http://schemas.microsoft.com/office/drawing/2014/main" id="{C0ED12E5-728E-4A35-8F60-BB45982AD2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0" name="Picture 5">
          <a:extLst>
            <a:ext uri="{FF2B5EF4-FFF2-40B4-BE49-F238E27FC236}">
              <a16:creationId xmlns:a16="http://schemas.microsoft.com/office/drawing/2014/main" id="{4BBA4439-D8FF-4A03-83C4-2B9940C124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1" name="Picture 5">
          <a:extLst>
            <a:ext uri="{FF2B5EF4-FFF2-40B4-BE49-F238E27FC236}">
              <a16:creationId xmlns:a16="http://schemas.microsoft.com/office/drawing/2014/main" id="{5BB5D3E9-9BDD-42F3-9B7E-0B74E49331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2" name="Picture 5">
          <a:extLst>
            <a:ext uri="{FF2B5EF4-FFF2-40B4-BE49-F238E27FC236}">
              <a16:creationId xmlns:a16="http://schemas.microsoft.com/office/drawing/2014/main" id="{322A8EFC-8791-4990-939C-0932B323CD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3" name="Picture 5">
          <a:extLst>
            <a:ext uri="{FF2B5EF4-FFF2-40B4-BE49-F238E27FC236}">
              <a16:creationId xmlns:a16="http://schemas.microsoft.com/office/drawing/2014/main" id="{7026A640-5DD3-4BF6-82E2-FAEB97AEE4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4" name="Picture 5">
          <a:extLst>
            <a:ext uri="{FF2B5EF4-FFF2-40B4-BE49-F238E27FC236}">
              <a16:creationId xmlns:a16="http://schemas.microsoft.com/office/drawing/2014/main" id="{52FD86D0-8C3D-49CF-B12D-00EE401623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25" name="Graphic 1224" descr="Informatie met effen opvulling">
          <a:extLst>
            <a:ext uri="{FF2B5EF4-FFF2-40B4-BE49-F238E27FC236}">
              <a16:creationId xmlns:a16="http://schemas.microsoft.com/office/drawing/2014/main" id="{CFD27136-A944-4709-AF60-6A6D30DCE7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6" name="Picture 5">
          <a:extLst>
            <a:ext uri="{FF2B5EF4-FFF2-40B4-BE49-F238E27FC236}">
              <a16:creationId xmlns:a16="http://schemas.microsoft.com/office/drawing/2014/main" id="{2121772B-B9D1-4663-9A1C-A63ECFE89B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27" name="Graphic 1226" descr="Informatie met effen opvulling">
          <a:extLst>
            <a:ext uri="{FF2B5EF4-FFF2-40B4-BE49-F238E27FC236}">
              <a16:creationId xmlns:a16="http://schemas.microsoft.com/office/drawing/2014/main" id="{DF53E870-C407-4C77-80B8-D353F80CA5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8" name="Picture 5">
          <a:extLst>
            <a:ext uri="{FF2B5EF4-FFF2-40B4-BE49-F238E27FC236}">
              <a16:creationId xmlns:a16="http://schemas.microsoft.com/office/drawing/2014/main" id="{539F8216-8B82-4BD4-A22E-59E9A79FE9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9" name="Picture 5">
          <a:extLst>
            <a:ext uri="{FF2B5EF4-FFF2-40B4-BE49-F238E27FC236}">
              <a16:creationId xmlns:a16="http://schemas.microsoft.com/office/drawing/2014/main" id="{F57F9B0D-4E32-48D5-BD87-EED3034F11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0" name="Picture 5">
          <a:extLst>
            <a:ext uri="{FF2B5EF4-FFF2-40B4-BE49-F238E27FC236}">
              <a16:creationId xmlns:a16="http://schemas.microsoft.com/office/drawing/2014/main" id="{2C88C1E4-8BB1-434E-9E47-7163F89DED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1" name="Picture 5">
          <a:extLst>
            <a:ext uri="{FF2B5EF4-FFF2-40B4-BE49-F238E27FC236}">
              <a16:creationId xmlns:a16="http://schemas.microsoft.com/office/drawing/2014/main" id="{CFF98ACE-2EEF-4523-9AC6-87109C9FD9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2" name="Picture 5">
          <a:extLst>
            <a:ext uri="{FF2B5EF4-FFF2-40B4-BE49-F238E27FC236}">
              <a16:creationId xmlns:a16="http://schemas.microsoft.com/office/drawing/2014/main" id="{8ECAC417-4B77-472B-ACF2-0E3D4CC4A8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3" name="Picture 5">
          <a:extLst>
            <a:ext uri="{FF2B5EF4-FFF2-40B4-BE49-F238E27FC236}">
              <a16:creationId xmlns:a16="http://schemas.microsoft.com/office/drawing/2014/main" id="{EA29E5EE-4365-4FC6-AA1C-4EF40954F0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4" name="Picture 5">
          <a:extLst>
            <a:ext uri="{FF2B5EF4-FFF2-40B4-BE49-F238E27FC236}">
              <a16:creationId xmlns:a16="http://schemas.microsoft.com/office/drawing/2014/main" id="{8EF0D2E1-6967-45C2-AF03-15315B5567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5" name="Picture 5">
          <a:extLst>
            <a:ext uri="{FF2B5EF4-FFF2-40B4-BE49-F238E27FC236}">
              <a16:creationId xmlns:a16="http://schemas.microsoft.com/office/drawing/2014/main" id="{9BC5D2D8-0648-468B-B155-6CFDC44817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6" name="Picture 5">
          <a:extLst>
            <a:ext uri="{FF2B5EF4-FFF2-40B4-BE49-F238E27FC236}">
              <a16:creationId xmlns:a16="http://schemas.microsoft.com/office/drawing/2014/main" id="{D98097C6-40BB-4C6A-88AD-E0C5CB539A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7" name="Picture 5">
          <a:extLst>
            <a:ext uri="{FF2B5EF4-FFF2-40B4-BE49-F238E27FC236}">
              <a16:creationId xmlns:a16="http://schemas.microsoft.com/office/drawing/2014/main" id="{BC7EA4F2-5EFC-4909-B75D-126783F0B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8" name="Picture 5">
          <a:extLst>
            <a:ext uri="{FF2B5EF4-FFF2-40B4-BE49-F238E27FC236}">
              <a16:creationId xmlns:a16="http://schemas.microsoft.com/office/drawing/2014/main" id="{477389B6-23E4-4CC3-87B9-E53C88DA4F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9" name="Picture 5">
          <a:extLst>
            <a:ext uri="{FF2B5EF4-FFF2-40B4-BE49-F238E27FC236}">
              <a16:creationId xmlns:a16="http://schemas.microsoft.com/office/drawing/2014/main" id="{D72D111D-8447-437F-A828-C4AD1A8045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0" name="Picture 5">
          <a:extLst>
            <a:ext uri="{FF2B5EF4-FFF2-40B4-BE49-F238E27FC236}">
              <a16:creationId xmlns:a16="http://schemas.microsoft.com/office/drawing/2014/main" id="{9948A3B4-404A-472F-9604-D5C8256D9D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1" name="Picture 5">
          <a:extLst>
            <a:ext uri="{FF2B5EF4-FFF2-40B4-BE49-F238E27FC236}">
              <a16:creationId xmlns:a16="http://schemas.microsoft.com/office/drawing/2014/main" id="{95CFE938-63A5-43E6-9DF3-70DA772D7C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2" name="Picture 5">
          <a:extLst>
            <a:ext uri="{FF2B5EF4-FFF2-40B4-BE49-F238E27FC236}">
              <a16:creationId xmlns:a16="http://schemas.microsoft.com/office/drawing/2014/main" id="{CD456E44-64DB-4170-B03A-AC08F83C93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3" name="Picture 5">
          <a:extLst>
            <a:ext uri="{FF2B5EF4-FFF2-40B4-BE49-F238E27FC236}">
              <a16:creationId xmlns:a16="http://schemas.microsoft.com/office/drawing/2014/main" id="{187ED8FA-BDB9-4FB6-9820-2FA47BF622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4" name="Picture 5">
          <a:extLst>
            <a:ext uri="{FF2B5EF4-FFF2-40B4-BE49-F238E27FC236}">
              <a16:creationId xmlns:a16="http://schemas.microsoft.com/office/drawing/2014/main" id="{A7FCD1CF-EE47-46CF-A841-67E6A4D71A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5" name="Picture 5">
          <a:extLst>
            <a:ext uri="{FF2B5EF4-FFF2-40B4-BE49-F238E27FC236}">
              <a16:creationId xmlns:a16="http://schemas.microsoft.com/office/drawing/2014/main" id="{835FF40F-A6FF-4196-B04E-84FEC57195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6" name="Picture 5">
          <a:extLst>
            <a:ext uri="{FF2B5EF4-FFF2-40B4-BE49-F238E27FC236}">
              <a16:creationId xmlns:a16="http://schemas.microsoft.com/office/drawing/2014/main" id="{7ED3C05D-04A5-4A3C-9EBA-59A65CDD03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7" name="Picture 5">
          <a:extLst>
            <a:ext uri="{FF2B5EF4-FFF2-40B4-BE49-F238E27FC236}">
              <a16:creationId xmlns:a16="http://schemas.microsoft.com/office/drawing/2014/main" id="{846CF4AF-FC91-483C-9351-503F01C0FF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8" name="Picture 5">
          <a:extLst>
            <a:ext uri="{FF2B5EF4-FFF2-40B4-BE49-F238E27FC236}">
              <a16:creationId xmlns:a16="http://schemas.microsoft.com/office/drawing/2014/main" id="{42F60971-95A8-4873-B39F-9BD8A0AD73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9" name="Picture 5">
          <a:extLst>
            <a:ext uri="{FF2B5EF4-FFF2-40B4-BE49-F238E27FC236}">
              <a16:creationId xmlns:a16="http://schemas.microsoft.com/office/drawing/2014/main" id="{1BA8A50F-D721-4EF2-ACF5-E5B525C616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0" name="Picture 5">
          <a:extLst>
            <a:ext uri="{FF2B5EF4-FFF2-40B4-BE49-F238E27FC236}">
              <a16:creationId xmlns:a16="http://schemas.microsoft.com/office/drawing/2014/main" id="{F7EB17C9-8AF8-48C6-BBB3-4DC4C22AB5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51" name="Graphic 1250" descr="Informatie met effen opvulling">
          <a:extLst>
            <a:ext uri="{FF2B5EF4-FFF2-40B4-BE49-F238E27FC236}">
              <a16:creationId xmlns:a16="http://schemas.microsoft.com/office/drawing/2014/main" id="{E072CFAC-5350-4ACD-AAD7-6630358F35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2" name="Picture 5">
          <a:extLst>
            <a:ext uri="{FF2B5EF4-FFF2-40B4-BE49-F238E27FC236}">
              <a16:creationId xmlns:a16="http://schemas.microsoft.com/office/drawing/2014/main" id="{DFEBC7A1-86DD-4C1B-BA26-D55E62CE58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53" name="Graphic 1252" descr="Informatie met effen opvulling">
          <a:extLst>
            <a:ext uri="{FF2B5EF4-FFF2-40B4-BE49-F238E27FC236}">
              <a16:creationId xmlns:a16="http://schemas.microsoft.com/office/drawing/2014/main" id="{D8DF45B1-58D2-4412-B473-37F4E67C31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4" name="Picture 5">
          <a:extLst>
            <a:ext uri="{FF2B5EF4-FFF2-40B4-BE49-F238E27FC236}">
              <a16:creationId xmlns:a16="http://schemas.microsoft.com/office/drawing/2014/main" id="{D22C4F14-5C62-4C77-B3B7-60F44FB7F9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55" name="Graphic 1254" descr="Informatie met effen opvulling">
          <a:extLst>
            <a:ext uri="{FF2B5EF4-FFF2-40B4-BE49-F238E27FC236}">
              <a16:creationId xmlns:a16="http://schemas.microsoft.com/office/drawing/2014/main" id="{44557FA0-B3E6-4B4C-BC48-B3EEA053C0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6" name="Picture 5">
          <a:extLst>
            <a:ext uri="{FF2B5EF4-FFF2-40B4-BE49-F238E27FC236}">
              <a16:creationId xmlns:a16="http://schemas.microsoft.com/office/drawing/2014/main" id="{1375C544-D69E-404E-A654-15FF716BC6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7" name="Picture 5">
          <a:extLst>
            <a:ext uri="{FF2B5EF4-FFF2-40B4-BE49-F238E27FC236}">
              <a16:creationId xmlns:a16="http://schemas.microsoft.com/office/drawing/2014/main" id="{0BA5A039-884B-473C-B314-89B215F5E5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8" name="Picture 5">
          <a:extLst>
            <a:ext uri="{FF2B5EF4-FFF2-40B4-BE49-F238E27FC236}">
              <a16:creationId xmlns:a16="http://schemas.microsoft.com/office/drawing/2014/main" id="{B0101344-3789-43BE-8CA2-E5F1817952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9" name="Picture 5">
          <a:extLst>
            <a:ext uri="{FF2B5EF4-FFF2-40B4-BE49-F238E27FC236}">
              <a16:creationId xmlns:a16="http://schemas.microsoft.com/office/drawing/2014/main" id="{D37206D6-31FC-48E8-916E-C3D2DA4A75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0" name="Picture 5">
          <a:extLst>
            <a:ext uri="{FF2B5EF4-FFF2-40B4-BE49-F238E27FC236}">
              <a16:creationId xmlns:a16="http://schemas.microsoft.com/office/drawing/2014/main" id="{6637D912-B402-4995-955F-4931003521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1" name="Picture 5">
          <a:extLst>
            <a:ext uri="{FF2B5EF4-FFF2-40B4-BE49-F238E27FC236}">
              <a16:creationId xmlns:a16="http://schemas.microsoft.com/office/drawing/2014/main" id="{165318ED-5F6A-4269-9F5E-115834F574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2" name="Picture 5">
          <a:extLst>
            <a:ext uri="{FF2B5EF4-FFF2-40B4-BE49-F238E27FC236}">
              <a16:creationId xmlns:a16="http://schemas.microsoft.com/office/drawing/2014/main" id="{756AF669-F761-4EBB-972E-3725422841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3" name="Picture 5">
          <a:extLst>
            <a:ext uri="{FF2B5EF4-FFF2-40B4-BE49-F238E27FC236}">
              <a16:creationId xmlns:a16="http://schemas.microsoft.com/office/drawing/2014/main" id="{0DC4E835-1BD8-4FE0-A57A-CC681004E9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4" name="Picture 5">
          <a:extLst>
            <a:ext uri="{FF2B5EF4-FFF2-40B4-BE49-F238E27FC236}">
              <a16:creationId xmlns:a16="http://schemas.microsoft.com/office/drawing/2014/main" id="{DEA1694B-1202-42AE-A892-9B15A06894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5" name="Picture 5">
          <a:extLst>
            <a:ext uri="{FF2B5EF4-FFF2-40B4-BE49-F238E27FC236}">
              <a16:creationId xmlns:a16="http://schemas.microsoft.com/office/drawing/2014/main" id="{01D4676B-D5B1-400F-BAD9-1FE79A4437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6" name="Picture 5">
          <a:extLst>
            <a:ext uri="{FF2B5EF4-FFF2-40B4-BE49-F238E27FC236}">
              <a16:creationId xmlns:a16="http://schemas.microsoft.com/office/drawing/2014/main" id="{60BC5F3D-C14C-4DDB-83D5-294204D5E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7" name="Picture 5">
          <a:extLst>
            <a:ext uri="{FF2B5EF4-FFF2-40B4-BE49-F238E27FC236}">
              <a16:creationId xmlns:a16="http://schemas.microsoft.com/office/drawing/2014/main" id="{20221F00-5220-46D6-BA0D-7502C3D4F0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8" name="Picture 5">
          <a:extLst>
            <a:ext uri="{FF2B5EF4-FFF2-40B4-BE49-F238E27FC236}">
              <a16:creationId xmlns:a16="http://schemas.microsoft.com/office/drawing/2014/main" id="{92EADC9D-0AD9-4DBE-9AA6-DF0153F071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9" name="Picture 5">
          <a:extLst>
            <a:ext uri="{FF2B5EF4-FFF2-40B4-BE49-F238E27FC236}">
              <a16:creationId xmlns:a16="http://schemas.microsoft.com/office/drawing/2014/main" id="{C9019759-1ACF-40B2-94F8-FD0F4CEF21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0" name="Picture 5">
          <a:extLst>
            <a:ext uri="{FF2B5EF4-FFF2-40B4-BE49-F238E27FC236}">
              <a16:creationId xmlns:a16="http://schemas.microsoft.com/office/drawing/2014/main" id="{54048F0A-D6CD-46E8-8604-43B40A0981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1" name="Picture 5">
          <a:extLst>
            <a:ext uri="{FF2B5EF4-FFF2-40B4-BE49-F238E27FC236}">
              <a16:creationId xmlns:a16="http://schemas.microsoft.com/office/drawing/2014/main" id="{8BFE2A4C-371C-4FC6-B06E-52DB18C9D3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2" name="Picture 5">
          <a:extLst>
            <a:ext uri="{FF2B5EF4-FFF2-40B4-BE49-F238E27FC236}">
              <a16:creationId xmlns:a16="http://schemas.microsoft.com/office/drawing/2014/main" id="{866A2159-3970-4864-A091-DAA9A2AA7D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3" name="Picture 5">
          <a:extLst>
            <a:ext uri="{FF2B5EF4-FFF2-40B4-BE49-F238E27FC236}">
              <a16:creationId xmlns:a16="http://schemas.microsoft.com/office/drawing/2014/main" id="{E54C8B70-4D48-481E-8F53-BCDE6F0DAF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4" name="Picture 5">
          <a:extLst>
            <a:ext uri="{FF2B5EF4-FFF2-40B4-BE49-F238E27FC236}">
              <a16:creationId xmlns:a16="http://schemas.microsoft.com/office/drawing/2014/main" id="{599CF239-6EB2-448E-B22D-4475B80905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5" name="Picture 5">
          <a:extLst>
            <a:ext uri="{FF2B5EF4-FFF2-40B4-BE49-F238E27FC236}">
              <a16:creationId xmlns:a16="http://schemas.microsoft.com/office/drawing/2014/main" id="{F21A0816-FDBB-490B-8B17-F7B6C9F654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6" name="Picture 5">
          <a:extLst>
            <a:ext uri="{FF2B5EF4-FFF2-40B4-BE49-F238E27FC236}">
              <a16:creationId xmlns:a16="http://schemas.microsoft.com/office/drawing/2014/main" id="{8E05568D-C238-40EB-A284-D1BA738401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7" name="Picture 5">
          <a:extLst>
            <a:ext uri="{FF2B5EF4-FFF2-40B4-BE49-F238E27FC236}">
              <a16:creationId xmlns:a16="http://schemas.microsoft.com/office/drawing/2014/main" id="{C674156B-58BD-4A09-81E1-A8C4C347FB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8" name="Picture 5">
          <a:extLst>
            <a:ext uri="{FF2B5EF4-FFF2-40B4-BE49-F238E27FC236}">
              <a16:creationId xmlns:a16="http://schemas.microsoft.com/office/drawing/2014/main" id="{BD2192D4-57D1-40A0-9EAC-E07C1881A8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79" name="Graphic 1278" descr="Informatie met effen opvulling">
          <a:extLst>
            <a:ext uri="{FF2B5EF4-FFF2-40B4-BE49-F238E27FC236}">
              <a16:creationId xmlns:a16="http://schemas.microsoft.com/office/drawing/2014/main" id="{CB86AC36-02B3-478A-A760-718586B3CA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0" name="Picture 5">
          <a:extLst>
            <a:ext uri="{FF2B5EF4-FFF2-40B4-BE49-F238E27FC236}">
              <a16:creationId xmlns:a16="http://schemas.microsoft.com/office/drawing/2014/main" id="{FD256A84-0AC1-43EF-AA61-8E5528C635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81" name="Graphic 1280" descr="Informatie met effen opvulling">
          <a:extLst>
            <a:ext uri="{FF2B5EF4-FFF2-40B4-BE49-F238E27FC236}">
              <a16:creationId xmlns:a16="http://schemas.microsoft.com/office/drawing/2014/main" id="{281E007C-0CE4-4C4D-8672-F3E0D8C6F1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2" name="Picture 5">
          <a:extLst>
            <a:ext uri="{FF2B5EF4-FFF2-40B4-BE49-F238E27FC236}">
              <a16:creationId xmlns:a16="http://schemas.microsoft.com/office/drawing/2014/main" id="{3E908A72-6A5C-4654-AB73-4341430B0A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83" name="Graphic 1282" descr="Informatie met effen opvulling">
          <a:extLst>
            <a:ext uri="{FF2B5EF4-FFF2-40B4-BE49-F238E27FC236}">
              <a16:creationId xmlns:a16="http://schemas.microsoft.com/office/drawing/2014/main" id="{AD9C475B-9F93-4645-840B-4E6B0C6CD8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4" name="Picture 5">
          <a:extLst>
            <a:ext uri="{FF2B5EF4-FFF2-40B4-BE49-F238E27FC236}">
              <a16:creationId xmlns:a16="http://schemas.microsoft.com/office/drawing/2014/main" id="{A61C8D40-5C1D-44DB-9726-DB50850278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5" name="Picture 5">
          <a:extLst>
            <a:ext uri="{FF2B5EF4-FFF2-40B4-BE49-F238E27FC236}">
              <a16:creationId xmlns:a16="http://schemas.microsoft.com/office/drawing/2014/main" id="{D21B2742-B4FD-43B8-B627-98BE07CACF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6" name="Picture 5">
          <a:extLst>
            <a:ext uri="{FF2B5EF4-FFF2-40B4-BE49-F238E27FC236}">
              <a16:creationId xmlns:a16="http://schemas.microsoft.com/office/drawing/2014/main" id="{2A302726-8C86-41F9-8002-0D05CB93BE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7" name="Picture 5">
          <a:extLst>
            <a:ext uri="{FF2B5EF4-FFF2-40B4-BE49-F238E27FC236}">
              <a16:creationId xmlns:a16="http://schemas.microsoft.com/office/drawing/2014/main" id="{F0BB8B5D-97B9-4632-8B2D-9290B953BD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8" name="Picture 5">
          <a:extLst>
            <a:ext uri="{FF2B5EF4-FFF2-40B4-BE49-F238E27FC236}">
              <a16:creationId xmlns:a16="http://schemas.microsoft.com/office/drawing/2014/main" id="{38D3B31C-AD11-4397-B0B4-8E0881C38F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9" name="Picture 5">
          <a:extLst>
            <a:ext uri="{FF2B5EF4-FFF2-40B4-BE49-F238E27FC236}">
              <a16:creationId xmlns:a16="http://schemas.microsoft.com/office/drawing/2014/main" id="{74A3B08B-2122-4B04-8961-23D3178DC1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0" name="Picture 5">
          <a:extLst>
            <a:ext uri="{FF2B5EF4-FFF2-40B4-BE49-F238E27FC236}">
              <a16:creationId xmlns:a16="http://schemas.microsoft.com/office/drawing/2014/main" id="{A0F46F4B-A850-44E0-AC1A-F0E777DAAB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1" name="Picture 5">
          <a:extLst>
            <a:ext uri="{FF2B5EF4-FFF2-40B4-BE49-F238E27FC236}">
              <a16:creationId xmlns:a16="http://schemas.microsoft.com/office/drawing/2014/main" id="{1D62ED3E-77F4-49C9-938D-F136ED024D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2" name="Picture 5">
          <a:extLst>
            <a:ext uri="{FF2B5EF4-FFF2-40B4-BE49-F238E27FC236}">
              <a16:creationId xmlns:a16="http://schemas.microsoft.com/office/drawing/2014/main" id="{F6AC2C70-E3BD-4E08-B2C5-9A9BDE2880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3" name="Picture 5">
          <a:extLst>
            <a:ext uri="{FF2B5EF4-FFF2-40B4-BE49-F238E27FC236}">
              <a16:creationId xmlns:a16="http://schemas.microsoft.com/office/drawing/2014/main" id="{0DDB5FC1-3475-4771-B6C2-44DBB18F0E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4" name="Picture 5">
          <a:extLst>
            <a:ext uri="{FF2B5EF4-FFF2-40B4-BE49-F238E27FC236}">
              <a16:creationId xmlns:a16="http://schemas.microsoft.com/office/drawing/2014/main" id="{FD5F6648-AAC3-4B84-886E-D5B18CC8ED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5" name="Picture 5">
          <a:extLst>
            <a:ext uri="{FF2B5EF4-FFF2-40B4-BE49-F238E27FC236}">
              <a16:creationId xmlns:a16="http://schemas.microsoft.com/office/drawing/2014/main" id="{4DCFA423-493B-4F76-8277-7A84AE9F12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6" name="Picture 5">
          <a:extLst>
            <a:ext uri="{FF2B5EF4-FFF2-40B4-BE49-F238E27FC236}">
              <a16:creationId xmlns:a16="http://schemas.microsoft.com/office/drawing/2014/main" id="{1922F525-4993-4B73-B95C-3AA6F4C7D4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7" name="Picture 5">
          <a:extLst>
            <a:ext uri="{FF2B5EF4-FFF2-40B4-BE49-F238E27FC236}">
              <a16:creationId xmlns:a16="http://schemas.microsoft.com/office/drawing/2014/main" id="{0BDD1175-F4D6-4592-AF22-ABCA8E9818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8" name="Picture 5">
          <a:extLst>
            <a:ext uri="{FF2B5EF4-FFF2-40B4-BE49-F238E27FC236}">
              <a16:creationId xmlns:a16="http://schemas.microsoft.com/office/drawing/2014/main" id="{49C41915-5FE1-432D-9F69-967487CBC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9" name="Picture 5">
          <a:extLst>
            <a:ext uri="{FF2B5EF4-FFF2-40B4-BE49-F238E27FC236}">
              <a16:creationId xmlns:a16="http://schemas.microsoft.com/office/drawing/2014/main" id="{76769CB5-2F9B-45DD-ACA7-12608D69FF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0" name="Picture 5">
          <a:extLst>
            <a:ext uri="{FF2B5EF4-FFF2-40B4-BE49-F238E27FC236}">
              <a16:creationId xmlns:a16="http://schemas.microsoft.com/office/drawing/2014/main" id="{C22226A5-EFCB-41E8-B167-D1E861AB9E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1" name="Picture 5">
          <a:extLst>
            <a:ext uri="{FF2B5EF4-FFF2-40B4-BE49-F238E27FC236}">
              <a16:creationId xmlns:a16="http://schemas.microsoft.com/office/drawing/2014/main" id="{AF332D4E-74FB-4E13-9702-B8C2162C9A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2" name="Picture 5">
          <a:extLst>
            <a:ext uri="{FF2B5EF4-FFF2-40B4-BE49-F238E27FC236}">
              <a16:creationId xmlns:a16="http://schemas.microsoft.com/office/drawing/2014/main" id="{9C4933F0-B080-4201-A235-5FDAB8BCE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3" name="Picture 5">
          <a:extLst>
            <a:ext uri="{FF2B5EF4-FFF2-40B4-BE49-F238E27FC236}">
              <a16:creationId xmlns:a16="http://schemas.microsoft.com/office/drawing/2014/main" id="{52A9FB9F-3537-40E7-B580-65CA8A2B94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4" name="Picture 5">
          <a:extLst>
            <a:ext uri="{FF2B5EF4-FFF2-40B4-BE49-F238E27FC236}">
              <a16:creationId xmlns:a16="http://schemas.microsoft.com/office/drawing/2014/main" id="{8175B62B-89B8-4099-B2AA-F2E241C963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5" name="Picture 5">
          <a:extLst>
            <a:ext uri="{FF2B5EF4-FFF2-40B4-BE49-F238E27FC236}">
              <a16:creationId xmlns:a16="http://schemas.microsoft.com/office/drawing/2014/main" id="{8DD8902A-DA97-4930-9ED1-08A90CF9D8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6" name="Picture 5">
          <a:extLst>
            <a:ext uri="{FF2B5EF4-FFF2-40B4-BE49-F238E27FC236}">
              <a16:creationId xmlns:a16="http://schemas.microsoft.com/office/drawing/2014/main" id="{BF2A5D3E-33DC-496D-9584-E6614E8F28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07" name="Graphic 1306" descr="Informatie met effen opvulling">
          <a:extLst>
            <a:ext uri="{FF2B5EF4-FFF2-40B4-BE49-F238E27FC236}">
              <a16:creationId xmlns:a16="http://schemas.microsoft.com/office/drawing/2014/main" id="{49D3C210-E922-4C83-ABA6-E609222811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8" name="Picture 5">
          <a:extLst>
            <a:ext uri="{FF2B5EF4-FFF2-40B4-BE49-F238E27FC236}">
              <a16:creationId xmlns:a16="http://schemas.microsoft.com/office/drawing/2014/main" id="{249356F6-9982-46A7-982E-A00D0A3F4F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09" name="Graphic 1308" descr="Informatie met effen opvulling">
          <a:extLst>
            <a:ext uri="{FF2B5EF4-FFF2-40B4-BE49-F238E27FC236}">
              <a16:creationId xmlns:a16="http://schemas.microsoft.com/office/drawing/2014/main" id="{2AA0FFD4-1822-4CE4-A8BB-79A1F653C3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0" name="Picture 5">
          <a:extLst>
            <a:ext uri="{FF2B5EF4-FFF2-40B4-BE49-F238E27FC236}">
              <a16:creationId xmlns:a16="http://schemas.microsoft.com/office/drawing/2014/main" id="{FC27A1C6-62E6-4778-82C0-96639A6FE3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1" name="Picture 5">
          <a:extLst>
            <a:ext uri="{FF2B5EF4-FFF2-40B4-BE49-F238E27FC236}">
              <a16:creationId xmlns:a16="http://schemas.microsoft.com/office/drawing/2014/main" id="{76B57871-9425-401E-80E4-CC3F1D312D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2" name="Picture 5">
          <a:extLst>
            <a:ext uri="{FF2B5EF4-FFF2-40B4-BE49-F238E27FC236}">
              <a16:creationId xmlns:a16="http://schemas.microsoft.com/office/drawing/2014/main" id="{E2DD9BB9-0230-497C-A447-249910A985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3" name="Picture 5">
          <a:extLst>
            <a:ext uri="{FF2B5EF4-FFF2-40B4-BE49-F238E27FC236}">
              <a16:creationId xmlns:a16="http://schemas.microsoft.com/office/drawing/2014/main" id="{849FD222-C846-4CA1-A923-CE0F983491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4" name="Picture 5">
          <a:extLst>
            <a:ext uri="{FF2B5EF4-FFF2-40B4-BE49-F238E27FC236}">
              <a16:creationId xmlns:a16="http://schemas.microsoft.com/office/drawing/2014/main" id="{38B0E8D3-FB73-4F81-BCAC-3067341181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5" name="Picture 5">
          <a:extLst>
            <a:ext uri="{FF2B5EF4-FFF2-40B4-BE49-F238E27FC236}">
              <a16:creationId xmlns:a16="http://schemas.microsoft.com/office/drawing/2014/main" id="{A61D9191-E3AD-481B-80AE-5C602B559F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6" name="Picture 5">
          <a:extLst>
            <a:ext uri="{FF2B5EF4-FFF2-40B4-BE49-F238E27FC236}">
              <a16:creationId xmlns:a16="http://schemas.microsoft.com/office/drawing/2014/main" id="{220ECD9D-BBA3-4A4A-AD2A-56A0512B85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7" name="Picture 5">
          <a:extLst>
            <a:ext uri="{FF2B5EF4-FFF2-40B4-BE49-F238E27FC236}">
              <a16:creationId xmlns:a16="http://schemas.microsoft.com/office/drawing/2014/main" id="{6C303B72-ECF0-46E8-8207-D857C931BE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8" name="Picture 5">
          <a:extLst>
            <a:ext uri="{FF2B5EF4-FFF2-40B4-BE49-F238E27FC236}">
              <a16:creationId xmlns:a16="http://schemas.microsoft.com/office/drawing/2014/main" id="{5D239D13-81CF-4208-8568-743925F2C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9" name="Picture 5">
          <a:extLst>
            <a:ext uri="{FF2B5EF4-FFF2-40B4-BE49-F238E27FC236}">
              <a16:creationId xmlns:a16="http://schemas.microsoft.com/office/drawing/2014/main" id="{71B95887-43F5-4072-8206-B9DA520972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0" name="Picture 5">
          <a:extLst>
            <a:ext uri="{FF2B5EF4-FFF2-40B4-BE49-F238E27FC236}">
              <a16:creationId xmlns:a16="http://schemas.microsoft.com/office/drawing/2014/main" id="{7263A1AF-1378-4DB8-949F-72663C3676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1" name="Picture 5">
          <a:extLst>
            <a:ext uri="{FF2B5EF4-FFF2-40B4-BE49-F238E27FC236}">
              <a16:creationId xmlns:a16="http://schemas.microsoft.com/office/drawing/2014/main" id="{80788EAD-4EB1-43ED-826A-2264CE0CB3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2" name="Picture 5">
          <a:extLst>
            <a:ext uri="{FF2B5EF4-FFF2-40B4-BE49-F238E27FC236}">
              <a16:creationId xmlns:a16="http://schemas.microsoft.com/office/drawing/2014/main" id="{1C982DCB-0F10-4F31-B96D-95B43AFC3C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3" name="Picture 5">
          <a:extLst>
            <a:ext uri="{FF2B5EF4-FFF2-40B4-BE49-F238E27FC236}">
              <a16:creationId xmlns:a16="http://schemas.microsoft.com/office/drawing/2014/main" id="{3FD22C1B-51F8-49A0-8DE8-BBE4E98625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4" name="Picture 5">
          <a:extLst>
            <a:ext uri="{FF2B5EF4-FFF2-40B4-BE49-F238E27FC236}">
              <a16:creationId xmlns:a16="http://schemas.microsoft.com/office/drawing/2014/main" id="{73940AB8-B7F0-4560-B6B7-C56FFACE25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5" name="Picture 5">
          <a:extLst>
            <a:ext uri="{FF2B5EF4-FFF2-40B4-BE49-F238E27FC236}">
              <a16:creationId xmlns:a16="http://schemas.microsoft.com/office/drawing/2014/main" id="{B935531A-F61D-411E-8CD0-FB33A9FF76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6" name="Picture 5">
          <a:extLst>
            <a:ext uri="{FF2B5EF4-FFF2-40B4-BE49-F238E27FC236}">
              <a16:creationId xmlns:a16="http://schemas.microsoft.com/office/drawing/2014/main" id="{2BD5537F-AF8F-4EAA-90F8-70F4EF386F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7" name="Picture 5">
          <a:extLst>
            <a:ext uri="{FF2B5EF4-FFF2-40B4-BE49-F238E27FC236}">
              <a16:creationId xmlns:a16="http://schemas.microsoft.com/office/drawing/2014/main" id="{E40CC530-2F33-4D7E-8E18-E4601DB569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8" name="Picture 5">
          <a:extLst>
            <a:ext uri="{FF2B5EF4-FFF2-40B4-BE49-F238E27FC236}">
              <a16:creationId xmlns:a16="http://schemas.microsoft.com/office/drawing/2014/main" id="{894CC441-122D-4D70-AFDA-2AAAC43F25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9" name="Picture 5">
          <a:extLst>
            <a:ext uri="{FF2B5EF4-FFF2-40B4-BE49-F238E27FC236}">
              <a16:creationId xmlns:a16="http://schemas.microsoft.com/office/drawing/2014/main" id="{56ECAE9A-1FAA-433B-94C4-4E7DCF8834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0" name="Picture 5">
          <a:extLst>
            <a:ext uri="{FF2B5EF4-FFF2-40B4-BE49-F238E27FC236}">
              <a16:creationId xmlns:a16="http://schemas.microsoft.com/office/drawing/2014/main" id="{141E16E3-8442-4B75-92C4-B1C4F9D0A9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1" name="Picture 5">
          <a:extLst>
            <a:ext uri="{FF2B5EF4-FFF2-40B4-BE49-F238E27FC236}">
              <a16:creationId xmlns:a16="http://schemas.microsoft.com/office/drawing/2014/main" id="{F6834521-6B13-41A8-99F1-F78896A3DF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2" name="Picture 5">
          <a:extLst>
            <a:ext uri="{FF2B5EF4-FFF2-40B4-BE49-F238E27FC236}">
              <a16:creationId xmlns:a16="http://schemas.microsoft.com/office/drawing/2014/main" id="{B98BEDFB-0E0B-4776-AC73-A458E977A5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33" name="Graphic 1332" descr="Informatie met effen opvulling">
          <a:extLst>
            <a:ext uri="{FF2B5EF4-FFF2-40B4-BE49-F238E27FC236}">
              <a16:creationId xmlns:a16="http://schemas.microsoft.com/office/drawing/2014/main" id="{AAEC4CA5-573C-4169-A99D-8478060527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4" name="Picture 5">
          <a:extLst>
            <a:ext uri="{FF2B5EF4-FFF2-40B4-BE49-F238E27FC236}">
              <a16:creationId xmlns:a16="http://schemas.microsoft.com/office/drawing/2014/main" id="{9C422E96-BFCF-41B2-B27E-92D740421C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35" name="Graphic 1334" descr="Informatie met effen opvulling">
          <a:extLst>
            <a:ext uri="{FF2B5EF4-FFF2-40B4-BE49-F238E27FC236}">
              <a16:creationId xmlns:a16="http://schemas.microsoft.com/office/drawing/2014/main" id="{400D0DB2-E2DA-4411-AE5B-5EF6E70C09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6" name="Picture 5">
          <a:extLst>
            <a:ext uri="{FF2B5EF4-FFF2-40B4-BE49-F238E27FC236}">
              <a16:creationId xmlns:a16="http://schemas.microsoft.com/office/drawing/2014/main" id="{DC544ED0-5D0A-4D0A-90A5-A6FBED7393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37" name="Graphic 1336" descr="Informatie met effen opvulling">
          <a:extLst>
            <a:ext uri="{FF2B5EF4-FFF2-40B4-BE49-F238E27FC236}">
              <a16:creationId xmlns:a16="http://schemas.microsoft.com/office/drawing/2014/main" id="{0245953A-0280-4CED-B86C-BF48DC500F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8" name="Picture 5">
          <a:extLst>
            <a:ext uri="{FF2B5EF4-FFF2-40B4-BE49-F238E27FC236}">
              <a16:creationId xmlns:a16="http://schemas.microsoft.com/office/drawing/2014/main" id="{34DF6DF2-C4B6-462F-9F30-14525BECB8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9" name="Picture 5">
          <a:extLst>
            <a:ext uri="{FF2B5EF4-FFF2-40B4-BE49-F238E27FC236}">
              <a16:creationId xmlns:a16="http://schemas.microsoft.com/office/drawing/2014/main" id="{E04FCE04-2683-46FE-9F14-1638C182AE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0" name="Picture 5">
          <a:extLst>
            <a:ext uri="{FF2B5EF4-FFF2-40B4-BE49-F238E27FC236}">
              <a16:creationId xmlns:a16="http://schemas.microsoft.com/office/drawing/2014/main" id="{4A8FCAEB-AFF3-4857-B7C5-2B4F713E57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1" name="Picture 5">
          <a:extLst>
            <a:ext uri="{FF2B5EF4-FFF2-40B4-BE49-F238E27FC236}">
              <a16:creationId xmlns:a16="http://schemas.microsoft.com/office/drawing/2014/main" id="{5BB2638A-57B7-4630-BD91-829DE85249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2" name="Picture 5">
          <a:extLst>
            <a:ext uri="{FF2B5EF4-FFF2-40B4-BE49-F238E27FC236}">
              <a16:creationId xmlns:a16="http://schemas.microsoft.com/office/drawing/2014/main" id="{538CA7F4-97A3-4635-92AC-A3E8C194C5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3" name="Picture 5">
          <a:extLst>
            <a:ext uri="{FF2B5EF4-FFF2-40B4-BE49-F238E27FC236}">
              <a16:creationId xmlns:a16="http://schemas.microsoft.com/office/drawing/2014/main" id="{4DB4B469-7BDB-42F1-B70B-FA99DA70BE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4" name="Picture 5">
          <a:extLst>
            <a:ext uri="{FF2B5EF4-FFF2-40B4-BE49-F238E27FC236}">
              <a16:creationId xmlns:a16="http://schemas.microsoft.com/office/drawing/2014/main" id="{880C4D7B-C3C5-4ED3-84B3-A11400D778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5" name="Picture 5">
          <a:extLst>
            <a:ext uri="{FF2B5EF4-FFF2-40B4-BE49-F238E27FC236}">
              <a16:creationId xmlns:a16="http://schemas.microsoft.com/office/drawing/2014/main" id="{C6BE45CF-B31C-4D45-87B4-EED502E28C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6" name="Picture 5">
          <a:extLst>
            <a:ext uri="{FF2B5EF4-FFF2-40B4-BE49-F238E27FC236}">
              <a16:creationId xmlns:a16="http://schemas.microsoft.com/office/drawing/2014/main" id="{A835647F-95A0-48B9-A9EE-6A2296AF74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7" name="Picture 5">
          <a:extLst>
            <a:ext uri="{FF2B5EF4-FFF2-40B4-BE49-F238E27FC236}">
              <a16:creationId xmlns:a16="http://schemas.microsoft.com/office/drawing/2014/main" id="{AB4A52A9-B419-4E7E-8138-105F7E912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8" name="Picture 5">
          <a:extLst>
            <a:ext uri="{FF2B5EF4-FFF2-40B4-BE49-F238E27FC236}">
              <a16:creationId xmlns:a16="http://schemas.microsoft.com/office/drawing/2014/main" id="{5C03F969-5BA7-4566-976B-27EDF88568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9" name="Picture 5">
          <a:extLst>
            <a:ext uri="{FF2B5EF4-FFF2-40B4-BE49-F238E27FC236}">
              <a16:creationId xmlns:a16="http://schemas.microsoft.com/office/drawing/2014/main" id="{DDE2FF1C-1E47-4CD8-9EE4-29E58B347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0" name="Picture 5">
          <a:extLst>
            <a:ext uri="{FF2B5EF4-FFF2-40B4-BE49-F238E27FC236}">
              <a16:creationId xmlns:a16="http://schemas.microsoft.com/office/drawing/2014/main" id="{26730332-80EA-4E1C-B841-8C4E13764E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1" name="Picture 5">
          <a:extLst>
            <a:ext uri="{FF2B5EF4-FFF2-40B4-BE49-F238E27FC236}">
              <a16:creationId xmlns:a16="http://schemas.microsoft.com/office/drawing/2014/main" id="{E5CE8638-5772-468E-845C-353788B40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2" name="Picture 5">
          <a:extLst>
            <a:ext uri="{FF2B5EF4-FFF2-40B4-BE49-F238E27FC236}">
              <a16:creationId xmlns:a16="http://schemas.microsoft.com/office/drawing/2014/main" id="{62DFA71D-FA8B-42A7-96B8-DFE69374CA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3" name="Picture 5">
          <a:extLst>
            <a:ext uri="{FF2B5EF4-FFF2-40B4-BE49-F238E27FC236}">
              <a16:creationId xmlns:a16="http://schemas.microsoft.com/office/drawing/2014/main" id="{7FCFDE16-8ED7-4ED8-BC24-AA8B2C4EAB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4" name="Picture 5">
          <a:extLst>
            <a:ext uri="{FF2B5EF4-FFF2-40B4-BE49-F238E27FC236}">
              <a16:creationId xmlns:a16="http://schemas.microsoft.com/office/drawing/2014/main" id="{1F49CB62-EA46-4B4D-AAEC-A960F46D76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5" name="Picture 5">
          <a:extLst>
            <a:ext uri="{FF2B5EF4-FFF2-40B4-BE49-F238E27FC236}">
              <a16:creationId xmlns:a16="http://schemas.microsoft.com/office/drawing/2014/main" id="{EF45C566-3A5C-4B93-B62E-C7A09AAD6F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6" name="Picture 5">
          <a:extLst>
            <a:ext uri="{FF2B5EF4-FFF2-40B4-BE49-F238E27FC236}">
              <a16:creationId xmlns:a16="http://schemas.microsoft.com/office/drawing/2014/main" id="{1D5D6F1B-9859-431F-BACD-15BC311D4B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7" name="Picture 5">
          <a:extLst>
            <a:ext uri="{FF2B5EF4-FFF2-40B4-BE49-F238E27FC236}">
              <a16:creationId xmlns:a16="http://schemas.microsoft.com/office/drawing/2014/main" id="{16933B07-54D1-4480-A3D7-AE29B7FE83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8" name="Picture 5">
          <a:extLst>
            <a:ext uri="{FF2B5EF4-FFF2-40B4-BE49-F238E27FC236}">
              <a16:creationId xmlns:a16="http://schemas.microsoft.com/office/drawing/2014/main" id="{36283471-120B-4DC8-9D9F-FA3B3A3F34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9" name="Picture 5">
          <a:extLst>
            <a:ext uri="{FF2B5EF4-FFF2-40B4-BE49-F238E27FC236}">
              <a16:creationId xmlns:a16="http://schemas.microsoft.com/office/drawing/2014/main" id="{76C36640-4B71-4CE8-91F7-258CAB64AC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0" name="Picture 5">
          <a:extLst>
            <a:ext uri="{FF2B5EF4-FFF2-40B4-BE49-F238E27FC236}">
              <a16:creationId xmlns:a16="http://schemas.microsoft.com/office/drawing/2014/main" id="{BEF0FE7C-85DD-443C-8387-AF4A252B1F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61" name="Graphic 1360" descr="Informatie met effen opvulling">
          <a:extLst>
            <a:ext uri="{FF2B5EF4-FFF2-40B4-BE49-F238E27FC236}">
              <a16:creationId xmlns:a16="http://schemas.microsoft.com/office/drawing/2014/main" id="{966D4C7B-43FD-4C3D-92D4-9C1C09E015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2" name="Picture 5">
          <a:extLst>
            <a:ext uri="{FF2B5EF4-FFF2-40B4-BE49-F238E27FC236}">
              <a16:creationId xmlns:a16="http://schemas.microsoft.com/office/drawing/2014/main" id="{F60B017B-1683-4E46-954A-191FECC054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63" name="Graphic 1362" descr="Informatie met effen opvulling">
          <a:extLst>
            <a:ext uri="{FF2B5EF4-FFF2-40B4-BE49-F238E27FC236}">
              <a16:creationId xmlns:a16="http://schemas.microsoft.com/office/drawing/2014/main" id="{7FB4885B-0CC8-4392-854F-5F4AB71DAC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4" name="Picture 5">
          <a:extLst>
            <a:ext uri="{FF2B5EF4-FFF2-40B4-BE49-F238E27FC236}">
              <a16:creationId xmlns:a16="http://schemas.microsoft.com/office/drawing/2014/main" id="{A36AF06E-722B-4FEA-A06A-F4F5EE4CB6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5" name="Picture 5">
          <a:extLst>
            <a:ext uri="{FF2B5EF4-FFF2-40B4-BE49-F238E27FC236}">
              <a16:creationId xmlns:a16="http://schemas.microsoft.com/office/drawing/2014/main" id="{1C2853D5-6327-4FE4-A844-2F3730AAF5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6" name="Picture 5">
          <a:extLst>
            <a:ext uri="{FF2B5EF4-FFF2-40B4-BE49-F238E27FC236}">
              <a16:creationId xmlns:a16="http://schemas.microsoft.com/office/drawing/2014/main" id="{4405526C-507D-4589-9CF5-553F78CDD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7" name="Picture 5">
          <a:extLst>
            <a:ext uri="{FF2B5EF4-FFF2-40B4-BE49-F238E27FC236}">
              <a16:creationId xmlns:a16="http://schemas.microsoft.com/office/drawing/2014/main" id="{B772E844-CF3A-4359-87C0-A91B7EF4B9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8" name="Picture 5">
          <a:extLst>
            <a:ext uri="{FF2B5EF4-FFF2-40B4-BE49-F238E27FC236}">
              <a16:creationId xmlns:a16="http://schemas.microsoft.com/office/drawing/2014/main" id="{09631C56-03BB-4AAC-A4AB-123DA42D20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9" name="Picture 5">
          <a:extLst>
            <a:ext uri="{FF2B5EF4-FFF2-40B4-BE49-F238E27FC236}">
              <a16:creationId xmlns:a16="http://schemas.microsoft.com/office/drawing/2014/main" id="{EDEED860-4209-49FF-A665-5CE2B4C85C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0" name="Picture 5">
          <a:extLst>
            <a:ext uri="{FF2B5EF4-FFF2-40B4-BE49-F238E27FC236}">
              <a16:creationId xmlns:a16="http://schemas.microsoft.com/office/drawing/2014/main" id="{2ABB3F08-3CBD-4981-86E1-2425F8D23C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1" name="Picture 5">
          <a:extLst>
            <a:ext uri="{FF2B5EF4-FFF2-40B4-BE49-F238E27FC236}">
              <a16:creationId xmlns:a16="http://schemas.microsoft.com/office/drawing/2014/main" id="{7D2AE966-59FB-4376-BCCE-C56F688C21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2" name="Picture 5">
          <a:extLst>
            <a:ext uri="{FF2B5EF4-FFF2-40B4-BE49-F238E27FC236}">
              <a16:creationId xmlns:a16="http://schemas.microsoft.com/office/drawing/2014/main" id="{DB0A2E48-ED98-46AE-9B4E-D62E2285E2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3" name="Picture 5">
          <a:extLst>
            <a:ext uri="{FF2B5EF4-FFF2-40B4-BE49-F238E27FC236}">
              <a16:creationId xmlns:a16="http://schemas.microsoft.com/office/drawing/2014/main" id="{283ED9B0-A10A-479C-865C-BA65A3F50F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4" name="Picture 5">
          <a:extLst>
            <a:ext uri="{FF2B5EF4-FFF2-40B4-BE49-F238E27FC236}">
              <a16:creationId xmlns:a16="http://schemas.microsoft.com/office/drawing/2014/main" id="{73098F1D-2842-4161-9801-77873F3A65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5" name="Picture 5">
          <a:extLst>
            <a:ext uri="{FF2B5EF4-FFF2-40B4-BE49-F238E27FC236}">
              <a16:creationId xmlns:a16="http://schemas.microsoft.com/office/drawing/2014/main" id="{17E82356-D342-4E28-A69D-4D5708B553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790575</xdr:colOff>
      <xdr:row>7</xdr:row>
      <xdr:rowOff>9525</xdr:rowOff>
    </xdr:from>
    <xdr:to>
      <xdr:col>7</xdr:col>
      <xdr:colOff>71581</xdr:colOff>
      <xdr:row>7</xdr:row>
      <xdr:rowOff>333375</xdr:rowOff>
    </xdr:to>
    <xdr:pic>
      <xdr:nvPicPr>
        <xdr:cNvPr id="1376" name="Graphic 1375" descr="Informatie met effen opvulling">
          <a:extLst>
            <a:ext uri="{FF2B5EF4-FFF2-40B4-BE49-F238E27FC236}">
              <a16:creationId xmlns:a16="http://schemas.microsoft.com/office/drawing/2014/main" id="{92B7369D-F28A-418E-9CAB-C7A8326995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7" name="Picture 5">
          <a:extLst>
            <a:ext uri="{FF2B5EF4-FFF2-40B4-BE49-F238E27FC236}">
              <a16:creationId xmlns:a16="http://schemas.microsoft.com/office/drawing/2014/main" id="{73EE859D-BF0C-4B13-9327-1D2EF0B8D5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78" name="Graphic 1377" descr="Informatie met effen opvulling">
          <a:extLst>
            <a:ext uri="{FF2B5EF4-FFF2-40B4-BE49-F238E27FC236}">
              <a16:creationId xmlns:a16="http://schemas.microsoft.com/office/drawing/2014/main" id="{17A28984-5AC9-464F-89DC-189C25B73F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9" name="Picture 5">
          <a:extLst>
            <a:ext uri="{FF2B5EF4-FFF2-40B4-BE49-F238E27FC236}">
              <a16:creationId xmlns:a16="http://schemas.microsoft.com/office/drawing/2014/main" id="{70A148D0-0418-4314-AC1E-06880D0703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80" name="Graphic 1379" descr="Informatie met effen opvulling">
          <a:extLst>
            <a:ext uri="{FF2B5EF4-FFF2-40B4-BE49-F238E27FC236}">
              <a16:creationId xmlns:a16="http://schemas.microsoft.com/office/drawing/2014/main" id="{C2257EF4-3F6F-4CAB-A42C-F95539DB85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1" name="Picture 5">
          <a:extLst>
            <a:ext uri="{FF2B5EF4-FFF2-40B4-BE49-F238E27FC236}">
              <a16:creationId xmlns:a16="http://schemas.microsoft.com/office/drawing/2014/main" id="{6CA0E04E-59DE-4A7B-9372-D25FF41562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82" name="Graphic 1381" descr="Informatie met effen opvulling">
          <a:extLst>
            <a:ext uri="{FF2B5EF4-FFF2-40B4-BE49-F238E27FC236}">
              <a16:creationId xmlns:a16="http://schemas.microsoft.com/office/drawing/2014/main" id="{3148BBBF-5EC7-4C8A-8449-C4EF701C90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3" name="Picture 5">
          <a:extLst>
            <a:ext uri="{FF2B5EF4-FFF2-40B4-BE49-F238E27FC236}">
              <a16:creationId xmlns:a16="http://schemas.microsoft.com/office/drawing/2014/main" id="{90BDA4E5-C176-4C0B-9828-DC1F2B34B2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4" name="Picture 5">
          <a:extLst>
            <a:ext uri="{FF2B5EF4-FFF2-40B4-BE49-F238E27FC236}">
              <a16:creationId xmlns:a16="http://schemas.microsoft.com/office/drawing/2014/main" id="{7E9DBECA-AA72-4A3D-9D05-A45F6D838B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5" name="Picture 5">
          <a:extLst>
            <a:ext uri="{FF2B5EF4-FFF2-40B4-BE49-F238E27FC236}">
              <a16:creationId xmlns:a16="http://schemas.microsoft.com/office/drawing/2014/main" id="{5E782AEB-DAC4-409E-B074-0242F83A7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6" name="Picture 5">
          <a:extLst>
            <a:ext uri="{FF2B5EF4-FFF2-40B4-BE49-F238E27FC236}">
              <a16:creationId xmlns:a16="http://schemas.microsoft.com/office/drawing/2014/main" id="{A2084636-D31A-4A17-A8C8-8F8B675A5D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7" name="Picture 5">
          <a:extLst>
            <a:ext uri="{FF2B5EF4-FFF2-40B4-BE49-F238E27FC236}">
              <a16:creationId xmlns:a16="http://schemas.microsoft.com/office/drawing/2014/main" id="{5CC86CFF-6DEE-4BD1-8E6A-49A8C65BD0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8" name="Picture 5">
          <a:extLst>
            <a:ext uri="{FF2B5EF4-FFF2-40B4-BE49-F238E27FC236}">
              <a16:creationId xmlns:a16="http://schemas.microsoft.com/office/drawing/2014/main" id="{7111D5A0-2A7A-45CD-8627-BD6634678E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9" name="Picture 5">
          <a:extLst>
            <a:ext uri="{FF2B5EF4-FFF2-40B4-BE49-F238E27FC236}">
              <a16:creationId xmlns:a16="http://schemas.microsoft.com/office/drawing/2014/main" id="{2D7028B6-B557-4981-B898-A65B329ACA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0" name="Picture 5">
          <a:extLst>
            <a:ext uri="{FF2B5EF4-FFF2-40B4-BE49-F238E27FC236}">
              <a16:creationId xmlns:a16="http://schemas.microsoft.com/office/drawing/2014/main" id="{E4D88FE2-9214-48A0-8F52-B93FB3A855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1" name="Picture 5">
          <a:extLst>
            <a:ext uri="{FF2B5EF4-FFF2-40B4-BE49-F238E27FC236}">
              <a16:creationId xmlns:a16="http://schemas.microsoft.com/office/drawing/2014/main" id="{71312ECE-D25A-429C-A540-5228D21958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2" name="Picture 5">
          <a:extLst>
            <a:ext uri="{FF2B5EF4-FFF2-40B4-BE49-F238E27FC236}">
              <a16:creationId xmlns:a16="http://schemas.microsoft.com/office/drawing/2014/main" id="{8778CAE2-E625-4099-9DF8-081524719A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3" name="Picture 5">
          <a:extLst>
            <a:ext uri="{FF2B5EF4-FFF2-40B4-BE49-F238E27FC236}">
              <a16:creationId xmlns:a16="http://schemas.microsoft.com/office/drawing/2014/main" id="{D0F2CB4A-4AAC-4A0C-836F-3FFA860E9A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4" name="Picture 5">
          <a:extLst>
            <a:ext uri="{FF2B5EF4-FFF2-40B4-BE49-F238E27FC236}">
              <a16:creationId xmlns:a16="http://schemas.microsoft.com/office/drawing/2014/main" id="{D5D23DD9-FAED-4B24-B8A7-3ED5ABB371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5" name="Picture 5">
          <a:extLst>
            <a:ext uri="{FF2B5EF4-FFF2-40B4-BE49-F238E27FC236}">
              <a16:creationId xmlns:a16="http://schemas.microsoft.com/office/drawing/2014/main" id="{D1897639-74FC-4C69-8DCF-9969DD7A78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6" name="Picture 5">
          <a:extLst>
            <a:ext uri="{FF2B5EF4-FFF2-40B4-BE49-F238E27FC236}">
              <a16:creationId xmlns:a16="http://schemas.microsoft.com/office/drawing/2014/main" id="{F7743447-82CB-4B5A-B2A6-2067A44D95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7" name="Picture 5">
          <a:extLst>
            <a:ext uri="{FF2B5EF4-FFF2-40B4-BE49-F238E27FC236}">
              <a16:creationId xmlns:a16="http://schemas.microsoft.com/office/drawing/2014/main" id="{EBD920D7-F83D-4FFD-A936-00FA2864D8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8" name="Picture 5">
          <a:extLst>
            <a:ext uri="{FF2B5EF4-FFF2-40B4-BE49-F238E27FC236}">
              <a16:creationId xmlns:a16="http://schemas.microsoft.com/office/drawing/2014/main" id="{6188E5B0-3821-4809-A898-46CB7B1A2F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9" name="Picture 5">
          <a:extLst>
            <a:ext uri="{FF2B5EF4-FFF2-40B4-BE49-F238E27FC236}">
              <a16:creationId xmlns:a16="http://schemas.microsoft.com/office/drawing/2014/main" id="{7CE12790-DF4F-46CD-9FA9-D418236B4F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0" name="Picture 5">
          <a:extLst>
            <a:ext uri="{FF2B5EF4-FFF2-40B4-BE49-F238E27FC236}">
              <a16:creationId xmlns:a16="http://schemas.microsoft.com/office/drawing/2014/main" id="{38F6DD56-3142-4767-B37F-DE1EE9FCFE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1" name="Picture 5">
          <a:extLst>
            <a:ext uri="{FF2B5EF4-FFF2-40B4-BE49-F238E27FC236}">
              <a16:creationId xmlns:a16="http://schemas.microsoft.com/office/drawing/2014/main" id="{32BB5604-F4A7-4CF9-9853-12B5EBD45A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2" name="Picture 5">
          <a:extLst>
            <a:ext uri="{FF2B5EF4-FFF2-40B4-BE49-F238E27FC236}">
              <a16:creationId xmlns:a16="http://schemas.microsoft.com/office/drawing/2014/main" id="{D69195BA-1E90-4A46-82D8-B181F3165F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3" name="Picture 5">
          <a:extLst>
            <a:ext uri="{FF2B5EF4-FFF2-40B4-BE49-F238E27FC236}">
              <a16:creationId xmlns:a16="http://schemas.microsoft.com/office/drawing/2014/main" id="{1B62BC27-0B0C-478E-9302-46B6537F1A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4" name="Picture 5">
          <a:extLst>
            <a:ext uri="{FF2B5EF4-FFF2-40B4-BE49-F238E27FC236}">
              <a16:creationId xmlns:a16="http://schemas.microsoft.com/office/drawing/2014/main" id="{6E19F6AF-45A4-42DC-B24D-BFCBFFD0D0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5" name="Picture 5">
          <a:extLst>
            <a:ext uri="{FF2B5EF4-FFF2-40B4-BE49-F238E27FC236}">
              <a16:creationId xmlns:a16="http://schemas.microsoft.com/office/drawing/2014/main" id="{25ED1259-5465-456C-9210-0909F91EB5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406" name="Graphic 1405" descr="Informatie met effen opvulling">
          <a:extLst>
            <a:ext uri="{FF2B5EF4-FFF2-40B4-BE49-F238E27FC236}">
              <a16:creationId xmlns:a16="http://schemas.microsoft.com/office/drawing/2014/main" id="{860DB790-4612-4183-A64E-6BB64053EB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7" name="Picture 5">
          <a:extLst>
            <a:ext uri="{FF2B5EF4-FFF2-40B4-BE49-F238E27FC236}">
              <a16:creationId xmlns:a16="http://schemas.microsoft.com/office/drawing/2014/main" id="{1A6C43C2-9106-4A04-AC2B-18B25C20B6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8" name="Picture 5">
          <a:extLst>
            <a:ext uri="{FF2B5EF4-FFF2-40B4-BE49-F238E27FC236}">
              <a16:creationId xmlns:a16="http://schemas.microsoft.com/office/drawing/2014/main" id="{93EFB0DA-AE18-40BC-871F-FF145C8798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9" name="Picture 5">
          <a:extLst>
            <a:ext uri="{FF2B5EF4-FFF2-40B4-BE49-F238E27FC236}">
              <a16:creationId xmlns:a16="http://schemas.microsoft.com/office/drawing/2014/main" id="{BBC22E38-9AA9-485A-931D-89726D180F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0" name="Picture 5">
          <a:extLst>
            <a:ext uri="{FF2B5EF4-FFF2-40B4-BE49-F238E27FC236}">
              <a16:creationId xmlns:a16="http://schemas.microsoft.com/office/drawing/2014/main" id="{C1732081-CD7E-4CA0-9C0C-1B5BB53F2A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1" name="Picture 5">
          <a:extLst>
            <a:ext uri="{FF2B5EF4-FFF2-40B4-BE49-F238E27FC236}">
              <a16:creationId xmlns:a16="http://schemas.microsoft.com/office/drawing/2014/main" id="{614C7C03-109E-48DE-8767-0C11EB39CB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2" name="Picture 5">
          <a:extLst>
            <a:ext uri="{FF2B5EF4-FFF2-40B4-BE49-F238E27FC236}">
              <a16:creationId xmlns:a16="http://schemas.microsoft.com/office/drawing/2014/main" id="{92872841-F331-4462-BA5D-9F174FEEB5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3" name="Picture 5">
          <a:extLst>
            <a:ext uri="{FF2B5EF4-FFF2-40B4-BE49-F238E27FC236}">
              <a16:creationId xmlns:a16="http://schemas.microsoft.com/office/drawing/2014/main" id="{39AAFADA-B356-4E0D-8787-3D6498A5F2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4" name="Picture 5">
          <a:extLst>
            <a:ext uri="{FF2B5EF4-FFF2-40B4-BE49-F238E27FC236}">
              <a16:creationId xmlns:a16="http://schemas.microsoft.com/office/drawing/2014/main" id="{EE498C7E-2FBD-4E92-ABE0-2E9E8828C9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5" name="Picture 5">
          <a:extLst>
            <a:ext uri="{FF2B5EF4-FFF2-40B4-BE49-F238E27FC236}">
              <a16:creationId xmlns:a16="http://schemas.microsoft.com/office/drawing/2014/main" id="{4BCC50B7-AFDA-4B9F-81CD-326C9514CE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6" name="Picture 5">
          <a:extLst>
            <a:ext uri="{FF2B5EF4-FFF2-40B4-BE49-F238E27FC236}">
              <a16:creationId xmlns:a16="http://schemas.microsoft.com/office/drawing/2014/main" id="{915D279C-12A4-4B24-84C1-DB963B5B6C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7" name="Picture 5">
          <a:extLst>
            <a:ext uri="{FF2B5EF4-FFF2-40B4-BE49-F238E27FC236}">
              <a16:creationId xmlns:a16="http://schemas.microsoft.com/office/drawing/2014/main" id="{78912074-B97E-4D92-B2E8-7705AA27D6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8" name="Picture 5">
          <a:extLst>
            <a:ext uri="{FF2B5EF4-FFF2-40B4-BE49-F238E27FC236}">
              <a16:creationId xmlns:a16="http://schemas.microsoft.com/office/drawing/2014/main" id="{B08BD231-1F5E-4D33-A61A-B37B4E94BB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9" name="Picture 5">
          <a:extLst>
            <a:ext uri="{FF2B5EF4-FFF2-40B4-BE49-F238E27FC236}">
              <a16:creationId xmlns:a16="http://schemas.microsoft.com/office/drawing/2014/main" id="{BFBBD9F8-4141-453C-9DC1-0C74BC3781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0" name="Picture 5">
          <a:extLst>
            <a:ext uri="{FF2B5EF4-FFF2-40B4-BE49-F238E27FC236}">
              <a16:creationId xmlns:a16="http://schemas.microsoft.com/office/drawing/2014/main" id="{6D6D20A3-D407-44DB-91D9-537E67D534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1" name="Picture 5">
          <a:extLst>
            <a:ext uri="{FF2B5EF4-FFF2-40B4-BE49-F238E27FC236}">
              <a16:creationId xmlns:a16="http://schemas.microsoft.com/office/drawing/2014/main" id="{E211BE48-33E2-4497-8504-0C9A303B56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2" name="Picture 5">
          <a:extLst>
            <a:ext uri="{FF2B5EF4-FFF2-40B4-BE49-F238E27FC236}">
              <a16:creationId xmlns:a16="http://schemas.microsoft.com/office/drawing/2014/main" id="{80DCAFEC-C881-48AD-867A-8D47D6AB41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3" name="Picture 5">
          <a:extLst>
            <a:ext uri="{FF2B5EF4-FFF2-40B4-BE49-F238E27FC236}">
              <a16:creationId xmlns:a16="http://schemas.microsoft.com/office/drawing/2014/main" id="{63D66E62-3C06-4D2C-AF4B-A351767622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4" name="Picture 5">
          <a:extLst>
            <a:ext uri="{FF2B5EF4-FFF2-40B4-BE49-F238E27FC236}">
              <a16:creationId xmlns:a16="http://schemas.microsoft.com/office/drawing/2014/main" id="{6FCE4A2A-DC8C-4F8E-BE04-7D95582BF7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5" name="Picture 5">
          <a:extLst>
            <a:ext uri="{FF2B5EF4-FFF2-40B4-BE49-F238E27FC236}">
              <a16:creationId xmlns:a16="http://schemas.microsoft.com/office/drawing/2014/main" id="{41B10C36-E1C9-4A35-AF09-B2C1BEF5E2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6" name="Picture 5">
          <a:extLst>
            <a:ext uri="{FF2B5EF4-FFF2-40B4-BE49-F238E27FC236}">
              <a16:creationId xmlns:a16="http://schemas.microsoft.com/office/drawing/2014/main" id="{06BE9927-0DAE-4514-A481-1F33A31096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7" name="Picture 5">
          <a:extLst>
            <a:ext uri="{FF2B5EF4-FFF2-40B4-BE49-F238E27FC236}">
              <a16:creationId xmlns:a16="http://schemas.microsoft.com/office/drawing/2014/main" id="{E8B57AC5-E14A-49D3-98D4-E902186800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8" name="Picture 5">
          <a:extLst>
            <a:ext uri="{FF2B5EF4-FFF2-40B4-BE49-F238E27FC236}">
              <a16:creationId xmlns:a16="http://schemas.microsoft.com/office/drawing/2014/main" id="{D192D493-34EE-491E-B16F-3D8E54BC74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9" name="Picture 5">
          <a:extLst>
            <a:ext uri="{FF2B5EF4-FFF2-40B4-BE49-F238E27FC236}">
              <a16:creationId xmlns:a16="http://schemas.microsoft.com/office/drawing/2014/main" id="{20A41384-3B61-419E-A277-8E416322EC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0" name="Picture 5">
          <a:extLst>
            <a:ext uri="{FF2B5EF4-FFF2-40B4-BE49-F238E27FC236}">
              <a16:creationId xmlns:a16="http://schemas.microsoft.com/office/drawing/2014/main" id="{AB43BC84-E9A8-4C95-8372-B122395E42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1" name="Picture 5">
          <a:extLst>
            <a:ext uri="{FF2B5EF4-FFF2-40B4-BE49-F238E27FC236}">
              <a16:creationId xmlns:a16="http://schemas.microsoft.com/office/drawing/2014/main" id="{174DFD75-F5F4-44A9-A995-55E464DDAD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2" name="Picture 5">
          <a:extLst>
            <a:ext uri="{FF2B5EF4-FFF2-40B4-BE49-F238E27FC236}">
              <a16:creationId xmlns:a16="http://schemas.microsoft.com/office/drawing/2014/main" id="{7605B654-F07E-47FD-93CE-BFBCFC842C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3" name="Picture 5">
          <a:extLst>
            <a:ext uri="{FF2B5EF4-FFF2-40B4-BE49-F238E27FC236}">
              <a16:creationId xmlns:a16="http://schemas.microsoft.com/office/drawing/2014/main" id="{820C8603-4B5D-4D24-A859-9DF4957D00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4" name="Picture 5">
          <a:extLst>
            <a:ext uri="{FF2B5EF4-FFF2-40B4-BE49-F238E27FC236}">
              <a16:creationId xmlns:a16="http://schemas.microsoft.com/office/drawing/2014/main" id="{65248614-4BEB-4D5A-87F3-57F10C012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5" name="Picture 5">
          <a:extLst>
            <a:ext uri="{FF2B5EF4-FFF2-40B4-BE49-F238E27FC236}">
              <a16:creationId xmlns:a16="http://schemas.microsoft.com/office/drawing/2014/main" id="{EBBCB6F3-8086-45F5-9F62-A8AC4E349E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6" name="Picture 5">
          <a:extLst>
            <a:ext uri="{FF2B5EF4-FFF2-40B4-BE49-F238E27FC236}">
              <a16:creationId xmlns:a16="http://schemas.microsoft.com/office/drawing/2014/main" id="{EF1C6580-6632-4709-929C-1EBA87B7CA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7" name="Picture 5">
          <a:extLst>
            <a:ext uri="{FF2B5EF4-FFF2-40B4-BE49-F238E27FC236}">
              <a16:creationId xmlns:a16="http://schemas.microsoft.com/office/drawing/2014/main" id="{E5D5E67D-8D01-4143-BFF4-607E7BDBEC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8" name="Picture 5">
          <a:extLst>
            <a:ext uri="{FF2B5EF4-FFF2-40B4-BE49-F238E27FC236}">
              <a16:creationId xmlns:a16="http://schemas.microsoft.com/office/drawing/2014/main" id="{4103FF37-137F-46FF-8337-71181A0B97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9" name="Picture 5">
          <a:extLst>
            <a:ext uri="{FF2B5EF4-FFF2-40B4-BE49-F238E27FC236}">
              <a16:creationId xmlns:a16="http://schemas.microsoft.com/office/drawing/2014/main" id="{2ED946C9-E462-43DB-B6CE-63AFD76AC1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0" name="Picture 5">
          <a:extLst>
            <a:ext uri="{FF2B5EF4-FFF2-40B4-BE49-F238E27FC236}">
              <a16:creationId xmlns:a16="http://schemas.microsoft.com/office/drawing/2014/main" id="{022FA059-7E83-4083-BFCF-8AF828738E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1" name="Picture 5">
          <a:extLst>
            <a:ext uri="{FF2B5EF4-FFF2-40B4-BE49-F238E27FC236}">
              <a16:creationId xmlns:a16="http://schemas.microsoft.com/office/drawing/2014/main" id="{EAE34671-F77C-4701-BB54-69CE09DF2E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2" name="Picture 5">
          <a:extLst>
            <a:ext uri="{FF2B5EF4-FFF2-40B4-BE49-F238E27FC236}">
              <a16:creationId xmlns:a16="http://schemas.microsoft.com/office/drawing/2014/main" id="{02310D8B-C486-45BD-A640-4F0F0F6724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3" name="Picture 5">
          <a:extLst>
            <a:ext uri="{FF2B5EF4-FFF2-40B4-BE49-F238E27FC236}">
              <a16:creationId xmlns:a16="http://schemas.microsoft.com/office/drawing/2014/main" id="{61BD3C8B-61DA-49DF-8C34-73B571E1B1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4" name="Picture 5">
          <a:extLst>
            <a:ext uri="{FF2B5EF4-FFF2-40B4-BE49-F238E27FC236}">
              <a16:creationId xmlns:a16="http://schemas.microsoft.com/office/drawing/2014/main" id="{1E0769C0-4779-4E8D-B0C5-4E12E4C731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5" name="Picture 5">
          <a:extLst>
            <a:ext uri="{FF2B5EF4-FFF2-40B4-BE49-F238E27FC236}">
              <a16:creationId xmlns:a16="http://schemas.microsoft.com/office/drawing/2014/main" id="{BC402973-275E-41E7-8E3E-9F78805EC3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6" name="Picture 5">
          <a:extLst>
            <a:ext uri="{FF2B5EF4-FFF2-40B4-BE49-F238E27FC236}">
              <a16:creationId xmlns:a16="http://schemas.microsoft.com/office/drawing/2014/main" id="{2661BCE7-6616-49AF-8085-08FD8FCF67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7" name="Picture 5">
          <a:extLst>
            <a:ext uri="{FF2B5EF4-FFF2-40B4-BE49-F238E27FC236}">
              <a16:creationId xmlns:a16="http://schemas.microsoft.com/office/drawing/2014/main" id="{D1EE426C-F898-455E-A7E5-D60EA70AC1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8" name="Picture 5">
          <a:extLst>
            <a:ext uri="{FF2B5EF4-FFF2-40B4-BE49-F238E27FC236}">
              <a16:creationId xmlns:a16="http://schemas.microsoft.com/office/drawing/2014/main" id="{60013F73-AB94-42F1-BC1D-CC56A0B044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9" name="Picture 5">
          <a:extLst>
            <a:ext uri="{FF2B5EF4-FFF2-40B4-BE49-F238E27FC236}">
              <a16:creationId xmlns:a16="http://schemas.microsoft.com/office/drawing/2014/main" id="{83DD7217-8135-4654-B0F9-753B055D1D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0" name="Picture 5">
          <a:extLst>
            <a:ext uri="{FF2B5EF4-FFF2-40B4-BE49-F238E27FC236}">
              <a16:creationId xmlns:a16="http://schemas.microsoft.com/office/drawing/2014/main" id="{0DCCE8C4-DADB-47EA-B3C5-DA51E7118B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1" name="Picture 5">
          <a:extLst>
            <a:ext uri="{FF2B5EF4-FFF2-40B4-BE49-F238E27FC236}">
              <a16:creationId xmlns:a16="http://schemas.microsoft.com/office/drawing/2014/main" id="{6DB42ED8-C9F8-4022-AB0F-31C02F4C92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2" name="Picture 5">
          <a:extLst>
            <a:ext uri="{FF2B5EF4-FFF2-40B4-BE49-F238E27FC236}">
              <a16:creationId xmlns:a16="http://schemas.microsoft.com/office/drawing/2014/main" id="{5BFA6BF5-174B-4D0E-8713-394AB94BC7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3" name="Picture 5">
          <a:extLst>
            <a:ext uri="{FF2B5EF4-FFF2-40B4-BE49-F238E27FC236}">
              <a16:creationId xmlns:a16="http://schemas.microsoft.com/office/drawing/2014/main" id="{46C6948F-D8B5-4155-997B-AA9F5C9CDC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4" name="Picture 5">
          <a:extLst>
            <a:ext uri="{FF2B5EF4-FFF2-40B4-BE49-F238E27FC236}">
              <a16:creationId xmlns:a16="http://schemas.microsoft.com/office/drawing/2014/main" id="{8892B96F-890F-480E-9630-F6EEE202D7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5" name="Picture 5">
          <a:extLst>
            <a:ext uri="{FF2B5EF4-FFF2-40B4-BE49-F238E27FC236}">
              <a16:creationId xmlns:a16="http://schemas.microsoft.com/office/drawing/2014/main" id="{5B82A334-D076-4C21-8FD1-12E4B151F1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6" name="Picture 5">
          <a:extLst>
            <a:ext uri="{FF2B5EF4-FFF2-40B4-BE49-F238E27FC236}">
              <a16:creationId xmlns:a16="http://schemas.microsoft.com/office/drawing/2014/main" id="{32ACE8EC-F733-4018-8D2B-D7EC5E184B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7" name="Picture 5">
          <a:extLst>
            <a:ext uri="{FF2B5EF4-FFF2-40B4-BE49-F238E27FC236}">
              <a16:creationId xmlns:a16="http://schemas.microsoft.com/office/drawing/2014/main" id="{161C7F7D-FF93-447B-A444-15E1CED454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8" name="Picture 5">
          <a:extLst>
            <a:ext uri="{FF2B5EF4-FFF2-40B4-BE49-F238E27FC236}">
              <a16:creationId xmlns:a16="http://schemas.microsoft.com/office/drawing/2014/main" id="{E8660678-B006-47C4-887B-77D790457A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9" name="Picture 5">
          <a:extLst>
            <a:ext uri="{FF2B5EF4-FFF2-40B4-BE49-F238E27FC236}">
              <a16:creationId xmlns:a16="http://schemas.microsoft.com/office/drawing/2014/main" id="{9E2CDE92-A35E-40BA-8074-89BAA0C635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0" name="Picture 5">
          <a:extLst>
            <a:ext uri="{FF2B5EF4-FFF2-40B4-BE49-F238E27FC236}">
              <a16:creationId xmlns:a16="http://schemas.microsoft.com/office/drawing/2014/main" id="{0BEFBB57-1BC0-42F2-BF02-5D779AB566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1" name="Picture 5">
          <a:extLst>
            <a:ext uri="{FF2B5EF4-FFF2-40B4-BE49-F238E27FC236}">
              <a16:creationId xmlns:a16="http://schemas.microsoft.com/office/drawing/2014/main" id="{7F757051-DB2C-4361-BBFB-976F0DE227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2" name="Picture 5">
          <a:extLst>
            <a:ext uri="{FF2B5EF4-FFF2-40B4-BE49-F238E27FC236}">
              <a16:creationId xmlns:a16="http://schemas.microsoft.com/office/drawing/2014/main" id="{9CBA881D-87FA-4244-BE9F-82934938C1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3" name="Picture 5">
          <a:extLst>
            <a:ext uri="{FF2B5EF4-FFF2-40B4-BE49-F238E27FC236}">
              <a16:creationId xmlns:a16="http://schemas.microsoft.com/office/drawing/2014/main" id="{F1E3DE7A-7FA6-4529-9987-9F52A97554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4" name="Picture 5">
          <a:extLst>
            <a:ext uri="{FF2B5EF4-FFF2-40B4-BE49-F238E27FC236}">
              <a16:creationId xmlns:a16="http://schemas.microsoft.com/office/drawing/2014/main" id="{50FC172A-5FE4-44B9-BE2F-353F2B18DF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5" name="Picture 5">
          <a:extLst>
            <a:ext uri="{FF2B5EF4-FFF2-40B4-BE49-F238E27FC236}">
              <a16:creationId xmlns:a16="http://schemas.microsoft.com/office/drawing/2014/main" id="{4243B890-92CF-46F8-99EA-EC77F855B1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6" name="Picture 5">
          <a:extLst>
            <a:ext uri="{FF2B5EF4-FFF2-40B4-BE49-F238E27FC236}">
              <a16:creationId xmlns:a16="http://schemas.microsoft.com/office/drawing/2014/main" id="{1029D5A4-0E4F-49FE-A64F-F5EE412D13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7" name="Picture 5">
          <a:extLst>
            <a:ext uri="{FF2B5EF4-FFF2-40B4-BE49-F238E27FC236}">
              <a16:creationId xmlns:a16="http://schemas.microsoft.com/office/drawing/2014/main" id="{8331F9EC-69CC-419E-9DC3-68F26B012B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8" name="Picture 5">
          <a:extLst>
            <a:ext uri="{FF2B5EF4-FFF2-40B4-BE49-F238E27FC236}">
              <a16:creationId xmlns:a16="http://schemas.microsoft.com/office/drawing/2014/main" id="{E533F4B0-0ECC-40C7-8C34-E03B15C981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9" name="Picture 5">
          <a:extLst>
            <a:ext uri="{FF2B5EF4-FFF2-40B4-BE49-F238E27FC236}">
              <a16:creationId xmlns:a16="http://schemas.microsoft.com/office/drawing/2014/main" id="{E24CBC93-1133-40DC-97C5-5A24116939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0" name="Picture 5">
          <a:extLst>
            <a:ext uri="{FF2B5EF4-FFF2-40B4-BE49-F238E27FC236}">
              <a16:creationId xmlns:a16="http://schemas.microsoft.com/office/drawing/2014/main" id="{385E226F-89BD-45B0-8284-1FD4E69295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1" name="Picture 5">
          <a:extLst>
            <a:ext uri="{FF2B5EF4-FFF2-40B4-BE49-F238E27FC236}">
              <a16:creationId xmlns:a16="http://schemas.microsoft.com/office/drawing/2014/main" id="{948BB52F-2A66-41F4-ADDB-3CDDF61037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2" name="Picture 5">
          <a:extLst>
            <a:ext uri="{FF2B5EF4-FFF2-40B4-BE49-F238E27FC236}">
              <a16:creationId xmlns:a16="http://schemas.microsoft.com/office/drawing/2014/main" id="{BC37CA85-EE48-4EE7-AF0F-B4DADED15F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3" name="Picture 5">
          <a:extLst>
            <a:ext uri="{FF2B5EF4-FFF2-40B4-BE49-F238E27FC236}">
              <a16:creationId xmlns:a16="http://schemas.microsoft.com/office/drawing/2014/main" id="{ABE9E683-9887-40EA-83FC-4B22E961DB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4" name="Picture 5">
          <a:extLst>
            <a:ext uri="{FF2B5EF4-FFF2-40B4-BE49-F238E27FC236}">
              <a16:creationId xmlns:a16="http://schemas.microsoft.com/office/drawing/2014/main" id="{CDE70F63-A29B-4E54-942C-E373B850F0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5" name="Picture 5">
          <a:extLst>
            <a:ext uri="{FF2B5EF4-FFF2-40B4-BE49-F238E27FC236}">
              <a16:creationId xmlns:a16="http://schemas.microsoft.com/office/drawing/2014/main" id="{5595FFEB-ABFF-413C-9F0D-410B32C1ED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6" name="Picture 5">
          <a:extLst>
            <a:ext uri="{FF2B5EF4-FFF2-40B4-BE49-F238E27FC236}">
              <a16:creationId xmlns:a16="http://schemas.microsoft.com/office/drawing/2014/main" id="{16552C7B-6A58-42D5-96E7-57FAE80B9E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7" name="Picture 5">
          <a:extLst>
            <a:ext uri="{FF2B5EF4-FFF2-40B4-BE49-F238E27FC236}">
              <a16:creationId xmlns:a16="http://schemas.microsoft.com/office/drawing/2014/main" id="{AAB26BE7-9BAB-402A-8A25-7A26B050B9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8" name="Picture 5">
          <a:extLst>
            <a:ext uri="{FF2B5EF4-FFF2-40B4-BE49-F238E27FC236}">
              <a16:creationId xmlns:a16="http://schemas.microsoft.com/office/drawing/2014/main" id="{0298CEB9-A630-43B3-97EA-3C17149B6A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9" name="Picture 5">
          <a:extLst>
            <a:ext uri="{FF2B5EF4-FFF2-40B4-BE49-F238E27FC236}">
              <a16:creationId xmlns:a16="http://schemas.microsoft.com/office/drawing/2014/main" id="{3693277C-6BBB-4238-B4C1-55F9BE32DA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0" name="Picture 5">
          <a:extLst>
            <a:ext uri="{FF2B5EF4-FFF2-40B4-BE49-F238E27FC236}">
              <a16:creationId xmlns:a16="http://schemas.microsoft.com/office/drawing/2014/main" id="{2F3D5780-673D-4808-9D8C-D9082EA49D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oneCellAnchor>
    <xdr:from>
      <xdr:col>5</xdr:col>
      <xdr:colOff>781050</xdr:colOff>
      <xdr:row>7</xdr:row>
      <xdr:rowOff>0</xdr:rowOff>
    </xdr:from>
    <xdr:ext cx="327410" cy="323850"/>
    <xdr:pic>
      <xdr:nvPicPr>
        <xdr:cNvPr id="1485" name="Graphic 1484" descr="Informatie met effen opvulling">
          <a:extLst>
            <a:ext uri="{FF2B5EF4-FFF2-40B4-BE49-F238E27FC236}">
              <a16:creationId xmlns:a16="http://schemas.microsoft.com/office/drawing/2014/main" id="{40840834-E81A-4786-9D51-70C145E41E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790575</xdr:colOff>
      <xdr:row>7</xdr:row>
      <xdr:rowOff>9525</xdr:rowOff>
    </xdr:from>
    <xdr:ext cx="327410" cy="323850"/>
    <xdr:pic>
      <xdr:nvPicPr>
        <xdr:cNvPr id="1486" name="Graphic 1485" descr="Informatie met effen opvulling">
          <a:extLst>
            <a:ext uri="{FF2B5EF4-FFF2-40B4-BE49-F238E27FC236}">
              <a16:creationId xmlns:a16="http://schemas.microsoft.com/office/drawing/2014/main" id="{1B369985-0930-4627-8155-3D92DE4C9B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17075" y="1321858"/>
          <a:ext cx="327410" cy="323850"/>
        </a:xfrm>
        <a:prstGeom prst="rect">
          <a:avLst/>
        </a:prstGeom>
      </xdr:spPr>
    </xdr:pic>
    <xdr:clientData/>
  </xdr:oneCellAnchor>
  <xdr:oneCellAnchor>
    <xdr:from>
      <xdr:col>5</xdr:col>
      <xdr:colOff>781050</xdr:colOff>
      <xdr:row>7</xdr:row>
      <xdr:rowOff>0</xdr:rowOff>
    </xdr:from>
    <xdr:ext cx="327410" cy="323850"/>
    <xdr:pic>
      <xdr:nvPicPr>
        <xdr:cNvPr id="1487" name="Graphic 1486" descr="Informatie met effen opvulling">
          <a:extLst>
            <a:ext uri="{FF2B5EF4-FFF2-40B4-BE49-F238E27FC236}">
              <a16:creationId xmlns:a16="http://schemas.microsoft.com/office/drawing/2014/main" id="{3930A79D-66CD-4771-930F-E77E081F7D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88" name="Graphic 1487" descr="Informatie met effen opvulling">
          <a:extLst>
            <a:ext uri="{FF2B5EF4-FFF2-40B4-BE49-F238E27FC236}">
              <a16:creationId xmlns:a16="http://schemas.microsoft.com/office/drawing/2014/main" id="{BAD2CBFE-C211-496F-A477-A76FDC9ED6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89" name="Graphic 1488" descr="Informatie met effen opvulling">
          <a:extLst>
            <a:ext uri="{FF2B5EF4-FFF2-40B4-BE49-F238E27FC236}">
              <a16:creationId xmlns:a16="http://schemas.microsoft.com/office/drawing/2014/main" id="{D3C0CE59-492E-4EF4-A181-2EDF3B00A2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0" name="Graphic 1489" descr="Informatie met effen opvulling">
          <a:extLst>
            <a:ext uri="{FF2B5EF4-FFF2-40B4-BE49-F238E27FC236}">
              <a16:creationId xmlns:a16="http://schemas.microsoft.com/office/drawing/2014/main" id="{A595DD8B-D8F1-4E8F-81D4-E4076D9E56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1" name="Graphic 1490" descr="Informatie met effen opvulling">
          <a:extLst>
            <a:ext uri="{FF2B5EF4-FFF2-40B4-BE49-F238E27FC236}">
              <a16:creationId xmlns:a16="http://schemas.microsoft.com/office/drawing/2014/main" id="{79B47CEA-669B-432E-8FD1-3E99C494CA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2" name="Graphic 1491" descr="Informatie met effen opvulling">
          <a:extLst>
            <a:ext uri="{FF2B5EF4-FFF2-40B4-BE49-F238E27FC236}">
              <a16:creationId xmlns:a16="http://schemas.microsoft.com/office/drawing/2014/main" id="{4B76E817-0508-4D0F-8302-BB5D424737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3" name="Graphic 1492" descr="Informatie met effen opvulling">
          <a:extLst>
            <a:ext uri="{FF2B5EF4-FFF2-40B4-BE49-F238E27FC236}">
              <a16:creationId xmlns:a16="http://schemas.microsoft.com/office/drawing/2014/main" id="{A3B7CB43-5E93-41DC-9A57-76EDE338A6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4" name="Graphic 1493" descr="Informatie met effen opvulling">
          <a:extLst>
            <a:ext uri="{FF2B5EF4-FFF2-40B4-BE49-F238E27FC236}">
              <a16:creationId xmlns:a16="http://schemas.microsoft.com/office/drawing/2014/main" id="{85951231-CCDA-418C-AC72-6F48260042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5" name="Graphic 1494" descr="Informatie met effen opvulling">
          <a:extLst>
            <a:ext uri="{FF2B5EF4-FFF2-40B4-BE49-F238E27FC236}">
              <a16:creationId xmlns:a16="http://schemas.microsoft.com/office/drawing/2014/main" id="{FD9B9F4C-0004-4C77-9830-095D6B9360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6" name="Graphic 1495" descr="Informatie met effen opvulling">
          <a:extLst>
            <a:ext uri="{FF2B5EF4-FFF2-40B4-BE49-F238E27FC236}">
              <a16:creationId xmlns:a16="http://schemas.microsoft.com/office/drawing/2014/main" id="{D124B89F-4C26-41FD-8E3E-82D5CA99C7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7" name="Graphic 1496" descr="Informatie met effen opvulling">
          <a:extLst>
            <a:ext uri="{FF2B5EF4-FFF2-40B4-BE49-F238E27FC236}">
              <a16:creationId xmlns:a16="http://schemas.microsoft.com/office/drawing/2014/main" id="{BDF6D9E9-D9B9-41E3-B753-9FEF30EBBE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8" name="Graphic 1497" descr="Informatie met effen opvulling">
          <a:extLst>
            <a:ext uri="{FF2B5EF4-FFF2-40B4-BE49-F238E27FC236}">
              <a16:creationId xmlns:a16="http://schemas.microsoft.com/office/drawing/2014/main" id="{87E67124-8909-413D-A012-9F7CD192DF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9" name="Graphic 1498" descr="Informatie met effen opvulling">
          <a:extLst>
            <a:ext uri="{FF2B5EF4-FFF2-40B4-BE49-F238E27FC236}">
              <a16:creationId xmlns:a16="http://schemas.microsoft.com/office/drawing/2014/main" id="{942D1D87-6E1D-496B-B0B7-5E18F20D5F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0" name="Graphic 1499" descr="Informatie met effen opvulling">
          <a:extLst>
            <a:ext uri="{FF2B5EF4-FFF2-40B4-BE49-F238E27FC236}">
              <a16:creationId xmlns:a16="http://schemas.microsoft.com/office/drawing/2014/main" id="{D00F85BB-D391-432D-A73B-EB168378A7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1" name="Graphic 1500" descr="Informatie met effen opvulling">
          <a:extLst>
            <a:ext uri="{FF2B5EF4-FFF2-40B4-BE49-F238E27FC236}">
              <a16:creationId xmlns:a16="http://schemas.microsoft.com/office/drawing/2014/main" id="{001289C2-3FA1-4805-98B5-0858C10437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2" name="Graphic 1501" descr="Informatie met effen opvulling">
          <a:extLst>
            <a:ext uri="{FF2B5EF4-FFF2-40B4-BE49-F238E27FC236}">
              <a16:creationId xmlns:a16="http://schemas.microsoft.com/office/drawing/2014/main" id="{97A54D03-B622-4536-BC24-63D9A3B28F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3" name="Graphic 1502" descr="Informatie met effen opvulling">
          <a:extLst>
            <a:ext uri="{FF2B5EF4-FFF2-40B4-BE49-F238E27FC236}">
              <a16:creationId xmlns:a16="http://schemas.microsoft.com/office/drawing/2014/main" id="{431C2935-82E1-4952-BAA7-9585867F4D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4" name="Graphic 1503" descr="Informatie met effen opvulling">
          <a:extLst>
            <a:ext uri="{FF2B5EF4-FFF2-40B4-BE49-F238E27FC236}">
              <a16:creationId xmlns:a16="http://schemas.microsoft.com/office/drawing/2014/main" id="{0577AB56-5C04-4913-998D-CAD02F925D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5" name="Graphic 1504" descr="Informatie met effen opvulling">
          <a:extLst>
            <a:ext uri="{FF2B5EF4-FFF2-40B4-BE49-F238E27FC236}">
              <a16:creationId xmlns:a16="http://schemas.microsoft.com/office/drawing/2014/main" id="{F99B3EF2-3311-4565-B29E-7F0F0608A5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6" name="Graphic 1505" descr="Informatie met effen opvulling">
          <a:extLst>
            <a:ext uri="{FF2B5EF4-FFF2-40B4-BE49-F238E27FC236}">
              <a16:creationId xmlns:a16="http://schemas.microsoft.com/office/drawing/2014/main" id="{F34B1CEF-4AC5-4BD8-B4DF-10C8F1D3E0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7" name="Graphic 1506" descr="Informatie met effen opvulling">
          <a:extLst>
            <a:ext uri="{FF2B5EF4-FFF2-40B4-BE49-F238E27FC236}">
              <a16:creationId xmlns:a16="http://schemas.microsoft.com/office/drawing/2014/main" id="{0C273885-0EF3-41E1-BC13-F42F2ACE0E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8" name="Graphic 1507" descr="Informatie met effen opvulling">
          <a:extLst>
            <a:ext uri="{FF2B5EF4-FFF2-40B4-BE49-F238E27FC236}">
              <a16:creationId xmlns:a16="http://schemas.microsoft.com/office/drawing/2014/main" id="{55440F47-8FFC-42D0-B254-A13345155B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9" name="Graphic 1508" descr="Informatie met effen opvulling">
          <a:extLst>
            <a:ext uri="{FF2B5EF4-FFF2-40B4-BE49-F238E27FC236}">
              <a16:creationId xmlns:a16="http://schemas.microsoft.com/office/drawing/2014/main" id="{84B175D0-3919-4F76-BFBA-70C2119C8E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0" name="Graphic 1509" descr="Informatie met effen opvulling">
          <a:extLst>
            <a:ext uri="{FF2B5EF4-FFF2-40B4-BE49-F238E27FC236}">
              <a16:creationId xmlns:a16="http://schemas.microsoft.com/office/drawing/2014/main" id="{F5DB8AE7-218D-494B-9025-6D388619A1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1" name="Graphic 1510" descr="Informatie met effen opvulling">
          <a:extLst>
            <a:ext uri="{FF2B5EF4-FFF2-40B4-BE49-F238E27FC236}">
              <a16:creationId xmlns:a16="http://schemas.microsoft.com/office/drawing/2014/main" id="{C9F9A36B-2C46-4729-9788-69D4CF89DE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2" name="Graphic 1511" descr="Informatie met effen opvulling">
          <a:extLst>
            <a:ext uri="{FF2B5EF4-FFF2-40B4-BE49-F238E27FC236}">
              <a16:creationId xmlns:a16="http://schemas.microsoft.com/office/drawing/2014/main" id="{6416EC3C-9A97-4DC7-9670-5C83F85030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3" name="Graphic 1512" descr="Informatie met effen opvulling">
          <a:extLst>
            <a:ext uri="{FF2B5EF4-FFF2-40B4-BE49-F238E27FC236}">
              <a16:creationId xmlns:a16="http://schemas.microsoft.com/office/drawing/2014/main" id="{A400AFD5-13FE-48EB-8476-01BB6BD68F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4" name="Graphic 1513" descr="Informatie met effen opvulling">
          <a:extLst>
            <a:ext uri="{FF2B5EF4-FFF2-40B4-BE49-F238E27FC236}">
              <a16:creationId xmlns:a16="http://schemas.microsoft.com/office/drawing/2014/main" id="{B39EAFD3-24C5-4A76-BFA1-B70F4D9BA5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5" name="Graphic 1514" descr="Informatie met effen opvulling">
          <a:extLst>
            <a:ext uri="{FF2B5EF4-FFF2-40B4-BE49-F238E27FC236}">
              <a16:creationId xmlns:a16="http://schemas.microsoft.com/office/drawing/2014/main" id="{5CD86263-8D60-4EC7-BB26-2341A2D814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6" name="Graphic 1515" descr="Informatie met effen opvulling">
          <a:extLst>
            <a:ext uri="{FF2B5EF4-FFF2-40B4-BE49-F238E27FC236}">
              <a16:creationId xmlns:a16="http://schemas.microsoft.com/office/drawing/2014/main" id="{AEC3C627-B61A-44BD-9F37-A652EDF31E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7" name="Graphic 1516" descr="Informatie met effen opvulling">
          <a:extLst>
            <a:ext uri="{FF2B5EF4-FFF2-40B4-BE49-F238E27FC236}">
              <a16:creationId xmlns:a16="http://schemas.microsoft.com/office/drawing/2014/main" id="{2F08E5D8-1152-455D-9CA7-FF16D18D90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8" name="Graphic 1517" descr="Informatie met effen opvulling">
          <a:extLst>
            <a:ext uri="{FF2B5EF4-FFF2-40B4-BE49-F238E27FC236}">
              <a16:creationId xmlns:a16="http://schemas.microsoft.com/office/drawing/2014/main" id="{DB3AB1BB-EE83-4F39-B154-B75E5633A6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9" name="Graphic 1518" descr="Informatie met effen opvulling">
          <a:extLst>
            <a:ext uri="{FF2B5EF4-FFF2-40B4-BE49-F238E27FC236}">
              <a16:creationId xmlns:a16="http://schemas.microsoft.com/office/drawing/2014/main" id="{9850012D-0BD0-4434-A800-C55B963867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0" name="Graphic 1519" descr="Informatie met effen opvulling">
          <a:extLst>
            <a:ext uri="{FF2B5EF4-FFF2-40B4-BE49-F238E27FC236}">
              <a16:creationId xmlns:a16="http://schemas.microsoft.com/office/drawing/2014/main" id="{9CDF4168-83AD-46A2-8062-28FFEA2EDB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1" name="Graphic 1520" descr="Informatie met effen opvulling">
          <a:extLst>
            <a:ext uri="{FF2B5EF4-FFF2-40B4-BE49-F238E27FC236}">
              <a16:creationId xmlns:a16="http://schemas.microsoft.com/office/drawing/2014/main" id="{1318A2DD-A782-40D2-B189-51B6C99725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2" name="Graphic 1521" descr="Informatie met effen opvulling">
          <a:extLst>
            <a:ext uri="{FF2B5EF4-FFF2-40B4-BE49-F238E27FC236}">
              <a16:creationId xmlns:a16="http://schemas.microsoft.com/office/drawing/2014/main" id="{B81EC5F2-A672-4459-8584-4ADFE9BE55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3" name="Graphic 1522" descr="Informatie met effen opvulling">
          <a:extLst>
            <a:ext uri="{FF2B5EF4-FFF2-40B4-BE49-F238E27FC236}">
              <a16:creationId xmlns:a16="http://schemas.microsoft.com/office/drawing/2014/main" id="{D575B39E-A5F4-4B4F-83A4-AA2D1A6977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4" name="Graphic 1523" descr="Informatie met effen opvulling">
          <a:extLst>
            <a:ext uri="{FF2B5EF4-FFF2-40B4-BE49-F238E27FC236}">
              <a16:creationId xmlns:a16="http://schemas.microsoft.com/office/drawing/2014/main" id="{A837E264-66A2-48F0-AD99-550EEF13FC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5" name="Graphic 1524" descr="Informatie met effen opvulling">
          <a:extLst>
            <a:ext uri="{FF2B5EF4-FFF2-40B4-BE49-F238E27FC236}">
              <a16:creationId xmlns:a16="http://schemas.microsoft.com/office/drawing/2014/main" id="{4F8CC063-84F3-4A3A-B7A1-2C43E9BE13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6" name="Graphic 1525" descr="Informatie met effen opvulling">
          <a:extLst>
            <a:ext uri="{FF2B5EF4-FFF2-40B4-BE49-F238E27FC236}">
              <a16:creationId xmlns:a16="http://schemas.microsoft.com/office/drawing/2014/main" id="{60A02240-0920-4464-BAA0-C6AEA5A90F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7" name="Graphic 1526" descr="Informatie met effen opvulling">
          <a:extLst>
            <a:ext uri="{FF2B5EF4-FFF2-40B4-BE49-F238E27FC236}">
              <a16:creationId xmlns:a16="http://schemas.microsoft.com/office/drawing/2014/main" id="{35619679-0F06-4300-8302-9B13B5C013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8" name="Graphic 1527" descr="Informatie met effen opvulling">
          <a:extLst>
            <a:ext uri="{FF2B5EF4-FFF2-40B4-BE49-F238E27FC236}">
              <a16:creationId xmlns:a16="http://schemas.microsoft.com/office/drawing/2014/main" id="{5E57A815-F03F-41E8-BBD1-CC736CBA10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9" name="Graphic 1528" descr="Informatie met effen opvulling">
          <a:extLst>
            <a:ext uri="{FF2B5EF4-FFF2-40B4-BE49-F238E27FC236}">
              <a16:creationId xmlns:a16="http://schemas.microsoft.com/office/drawing/2014/main" id="{9C235C38-FFF1-4FA1-8B77-783CBA0D97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0" name="Graphic 1529" descr="Informatie met effen opvulling">
          <a:extLst>
            <a:ext uri="{FF2B5EF4-FFF2-40B4-BE49-F238E27FC236}">
              <a16:creationId xmlns:a16="http://schemas.microsoft.com/office/drawing/2014/main" id="{5C5B0A54-9574-4A03-8581-8C11F1056B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1" name="Graphic 1530" descr="Informatie met effen opvulling">
          <a:extLst>
            <a:ext uri="{FF2B5EF4-FFF2-40B4-BE49-F238E27FC236}">
              <a16:creationId xmlns:a16="http://schemas.microsoft.com/office/drawing/2014/main" id="{7219ACA6-582B-47D3-A926-9F604270B9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2" name="Graphic 1531" descr="Informatie met effen opvulling">
          <a:extLst>
            <a:ext uri="{FF2B5EF4-FFF2-40B4-BE49-F238E27FC236}">
              <a16:creationId xmlns:a16="http://schemas.microsoft.com/office/drawing/2014/main" id="{1953E876-01F8-40C6-B870-84543203EC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3" name="Graphic 1532" descr="Informatie met effen opvulling">
          <a:extLst>
            <a:ext uri="{FF2B5EF4-FFF2-40B4-BE49-F238E27FC236}">
              <a16:creationId xmlns:a16="http://schemas.microsoft.com/office/drawing/2014/main" id="{53A30E29-C379-4BB3-B659-FE2F89FA99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4" name="Graphic 1533" descr="Informatie met effen opvulling">
          <a:extLst>
            <a:ext uri="{FF2B5EF4-FFF2-40B4-BE49-F238E27FC236}">
              <a16:creationId xmlns:a16="http://schemas.microsoft.com/office/drawing/2014/main" id="{9D37C4D5-5BB2-4B39-9BCF-35B4CB9ECA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5" name="Graphic 1534" descr="Informatie met effen opvulling">
          <a:extLst>
            <a:ext uri="{FF2B5EF4-FFF2-40B4-BE49-F238E27FC236}">
              <a16:creationId xmlns:a16="http://schemas.microsoft.com/office/drawing/2014/main" id="{3DA86436-0753-4F07-91C0-466252633F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6" name="Graphic 1535" descr="Informatie met effen opvulling">
          <a:extLst>
            <a:ext uri="{FF2B5EF4-FFF2-40B4-BE49-F238E27FC236}">
              <a16:creationId xmlns:a16="http://schemas.microsoft.com/office/drawing/2014/main" id="{F22EEF58-4898-48A7-BBC2-615B1415F8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7" name="Graphic 1536" descr="Informatie met effen opvulling">
          <a:extLst>
            <a:ext uri="{FF2B5EF4-FFF2-40B4-BE49-F238E27FC236}">
              <a16:creationId xmlns:a16="http://schemas.microsoft.com/office/drawing/2014/main" id="{6BCF4370-221F-45E3-AA05-EACC2721AB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8" name="Graphic 1537" descr="Informatie met effen opvulling">
          <a:extLst>
            <a:ext uri="{FF2B5EF4-FFF2-40B4-BE49-F238E27FC236}">
              <a16:creationId xmlns:a16="http://schemas.microsoft.com/office/drawing/2014/main" id="{22C50F25-218D-4794-97C8-180638D2D6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9" name="Graphic 1538" descr="Informatie met effen opvulling">
          <a:extLst>
            <a:ext uri="{FF2B5EF4-FFF2-40B4-BE49-F238E27FC236}">
              <a16:creationId xmlns:a16="http://schemas.microsoft.com/office/drawing/2014/main" id="{54B8A266-3345-4406-9F6D-60A13F622E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0" name="Graphic 1539" descr="Informatie met effen opvulling">
          <a:extLst>
            <a:ext uri="{FF2B5EF4-FFF2-40B4-BE49-F238E27FC236}">
              <a16:creationId xmlns:a16="http://schemas.microsoft.com/office/drawing/2014/main" id="{A2411D25-6E3E-48F7-B79A-081AA83923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1" name="Graphic 1540" descr="Informatie met effen opvulling">
          <a:extLst>
            <a:ext uri="{FF2B5EF4-FFF2-40B4-BE49-F238E27FC236}">
              <a16:creationId xmlns:a16="http://schemas.microsoft.com/office/drawing/2014/main" id="{F4B3C3F8-0A52-4D60-A5FE-A729AC8618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2" name="Graphic 1541" descr="Informatie met effen opvulling">
          <a:extLst>
            <a:ext uri="{FF2B5EF4-FFF2-40B4-BE49-F238E27FC236}">
              <a16:creationId xmlns:a16="http://schemas.microsoft.com/office/drawing/2014/main" id="{C5AA331D-75BA-4661-AE58-9423439912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3" name="Graphic 1542" descr="Informatie met effen opvulling">
          <a:extLst>
            <a:ext uri="{FF2B5EF4-FFF2-40B4-BE49-F238E27FC236}">
              <a16:creationId xmlns:a16="http://schemas.microsoft.com/office/drawing/2014/main" id="{595D6B26-8B56-438B-AB75-014371410E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4" name="Graphic 1543" descr="Informatie met effen opvulling">
          <a:extLst>
            <a:ext uri="{FF2B5EF4-FFF2-40B4-BE49-F238E27FC236}">
              <a16:creationId xmlns:a16="http://schemas.microsoft.com/office/drawing/2014/main" id="{95958626-8781-48B0-91F6-2C38D5DC03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5" name="Graphic 1544" descr="Informatie met effen opvulling">
          <a:extLst>
            <a:ext uri="{FF2B5EF4-FFF2-40B4-BE49-F238E27FC236}">
              <a16:creationId xmlns:a16="http://schemas.microsoft.com/office/drawing/2014/main" id="{55DB2244-7AA4-4BCD-843B-E358314CFC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6" name="Graphic 1545" descr="Informatie met effen opvulling">
          <a:extLst>
            <a:ext uri="{FF2B5EF4-FFF2-40B4-BE49-F238E27FC236}">
              <a16:creationId xmlns:a16="http://schemas.microsoft.com/office/drawing/2014/main" id="{C06B4657-7B0F-4B3C-AAB2-39E25398E1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7" name="Graphic 1546" descr="Informatie met effen opvulling">
          <a:extLst>
            <a:ext uri="{FF2B5EF4-FFF2-40B4-BE49-F238E27FC236}">
              <a16:creationId xmlns:a16="http://schemas.microsoft.com/office/drawing/2014/main" id="{5218E3B3-3ECB-422A-899C-F3417B33C2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8" name="Graphic 1547" descr="Informatie met effen opvulling">
          <a:extLst>
            <a:ext uri="{FF2B5EF4-FFF2-40B4-BE49-F238E27FC236}">
              <a16:creationId xmlns:a16="http://schemas.microsoft.com/office/drawing/2014/main" id="{33878F2A-351C-46CE-A133-38782D37FD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9" name="Graphic 1548" descr="Informatie met effen opvulling">
          <a:extLst>
            <a:ext uri="{FF2B5EF4-FFF2-40B4-BE49-F238E27FC236}">
              <a16:creationId xmlns:a16="http://schemas.microsoft.com/office/drawing/2014/main" id="{A445E903-3AEF-4379-BEFB-EE2370A397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0" name="Graphic 1549" descr="Informatie met effen opvulling">
          <a:extLst>
            <a:ext uri="{FF2B5EF4-FFF2-40B4-BE49-F238E27FC236}">
              <a16:creationId xmlns:a16="http://schemas.microsoft.com/office/drawing/2014/main" id="{C2715503-ECED-48BE-8215-EA1DADE564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1" name="Graphic 1550" descr="Informatie met effen opvulling">
          <a:extLst>
            <a:ext uri="{FF2B5EF4-FFF2-40B4-BE49-F238E27FC236}">
              <a16:creationId xmlns:a16="http://schemas.microsoft.com/office/drawing/2014/main" id="{C7B6E9C6-36D5-4830-A360-36FB9FAE28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2" name="Graphic 1551" descr="Informatie met effen opvulling">
          <a:extLst>
            <a:ext uri="{FF2B5EF4-FFF2-40B4-BE49-F238E27FC236}">
              <a16:creationId xmlns:a16="http://schemas.microsoft.com/office/drawing/2014/main" id="{D6C0364A-8BA1-4B3C-A716-371F169F98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3" name="Graphic 1552" descr="Informatie met effen opvulling">
          <a:extLst>
            <a:ext uri="{FF2B5EF4-FFF2-40B4-BE49-F238E27FC236}">
              <a16:creationId xmlns:a16="http://schemas.microsoft.com/office/drawing/2014/main" id="{1C843B9D-33D2-496A-8D0E-A27C0AD07A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4" name="Graphic 1553" descr="Informatie met effen opvulling">
          <a:extLst>
            <a:ext uri="{FF2B5EF4-FFF2-40B4-BE49-F238E27FC236}">
              <a16:creationId xmlns:a16="http://schemas.microsoft.com/office/drawing/2014/main" id="{D558D2B6-9C75-4414-BA93-3E72913F76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5" name="Graphic 1554" descr="Informatie met effen opvulling">
          <a:extLst>
            <a:ext uri="{FF2B5EF4-FFF2-40B4-BE49-F238E27FC236}">
              <a16:creationId xmlns:a16="http://schemas.microsoft.com/office/drawing/2014/main" id="{3C7E84AD-997C-4FA2-B5E4-8E3E7D1C64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6" name="Graphic 1555" descr="Informatie met effen opvulling">
          <a:extLst>
            <a:ext uri="{FF2B5EF4-FFF2-40B4-BE49-F238E27FC236}">
              <a16:creationId xmlns:a16="http://schemas.microsoft.com/office/drawing/2014/main" id="{8D9EB246-2CDC-4511-90CC-C22F5E33C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7" name="Graphic 1556" descr="Informatie met effen opvulling">
          <a:extLst>
            <a:ext uri="{FF2B5EF4-FFF2-40B4-BE49-F238E27FC236}">
              <a16:creationId xmlns:a16="http://schemas.microsoft.com/office/drawing/2014/main" id="{356E54FF-E6D4-4959-890D-6BC6A5EE79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8" name="Graphic 1557" descr="Informatie met effen opvulling">
          <a:extLst>
            <a:ext uri="{FF2B5EF4-FFF2-40B4-BE49-F238E27FC236}">
              <a16:creationId xmlns:a16="http://schemas.microsoft.com/office/drawing/2014/main" id="{95D93A5C-EC77-4284-BF8F-AD95DDF3C5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9" name="Graphic 1558" descr="Informatie met effen opvulling">
          <a:extLst>
            <a:ext uri="{FF2B5EF4-FFF2-40B4-BE49-F238E27FC236}">
              <a16:creationId xmlns:a16="http://schemas.microsoft.com/office/drawing/2014/main" id="{8E8F74FA-46DC-4B69-A033-6C95B18DF2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60" name="Graphic 1559" descr="Informatie met effen opvulling">
          <a:extLst>
            <a:ext uri="{FF2B5EF4-FFF2-40B4-BE49-F238E27FC236}">
              <a16:creationId xmlns:a16="http://schemas.microsoft.com/office/drawing/2014/main" id="{6CADA0D1-B3AB-410E-AC70-972610014A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61" name="Graphic 1560" descr="Informatie met effen opvulling">
          <a:extLst>
            <a:ext uri="{FF2B5EF4-FFF2-40B4-BE49-F238E27FC236}">
              <a16:creationId xmlns:a16="http://schemas.microsoft.com/office/drawing/2014/main" id="{41F068A9-6D89-46B1-BAC1-83DAB33BFF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twoCellAnchor editAs="oneCell">
    <xdr:from>
      <xdr:col>5</xdr:col>
      <xdr:colOff>781050</xdr:colOff>
      <xdr:row>7</xdr:row>
      <xdr:rowOff>0</xdr:rowOff>
    </xdr:from>
    <xdr:to>
      <xdr:col>7</xdr:col>
      <xdr:colOff>69850</xdr:colOff>
      <xdr:row>7</xdr:row>
      <xdr:rowOff>323850</xdr:rowOff>
    </xdr:to>
    <xdr:pic>
      <xdr:nvPicPr>
        <xdr:cNvPr id="1562" name="Graphic 1561" descr="Informatie met effen opvulling">
          <a:extLst>
            <a:ext uri="{FF2B5EF4-FFF2-40B4-BE49-F238E27FC236}">
              <a16:creationId xmlns:a16="http://schemas.microsoft.com/office/drawing/2014/main" id="{549A17B8-BB38-4795-81FD-F76DC29BE0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3" name="Graphic 1562" descr="Informatie met effen opvulling">
          <a:extLst>
            <a:ext uri="{FF2B5EF4-FFF2-40B4-BE49-F238E27FC236}">
              <a16:creationId xmlns:a16="http://schemas.microsoft.com/office/drawing/2014/main" id="{C20140AE-29E0-4D26-9FF0-8E1CCD7FF0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4" name="Graphic 1563" descr="Informatie met effen opvulling">
          <a:extLst>
            <a:ext uri="{FF2B5EF4-FFF2-40B4-BE49-F238E27FC236}">
              <a16:creationId xmlns:a16="http://schemas.microsoft.com/office/drawing/2014/main" id="{02770A39-BAA3-4F15-89A7-FF020AE4DA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5" name="Graphic 1564" descr="Informatie met effen opvulling">
          <a:extLst>
            <a:ext uri="{FF2B5EF4-FFF2-40B4-BE49-F238E27FC236}">
              <a16:creationId xmlns:a16="http://schemas.microsoft.com/office/drawing/2014/main" id="{89D22198-33F7-425B-9B18-6BB4C35F4B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6" name="Graphic 1565" descr="Informatie met effen opvulling">
          <a:extLst>
            <a:ext uri="{FF2B5EF4-FFF2-40B4-BE49-F238E27FC236}">
              <a16:creationId xmlns:a16="http://schemas.microsoft.com/office/drawing/2014/main" id="{9CC5BCB0-CF4A-4FA9-9292-0B4A13D2A5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7" name="Graphic 1566" descr="Informatie met effen opvulling">
          <a:extLst>
            <a:ext uri="{FF2B5EF4-FFF2-40B4-BE49-F238E27FC236}">
              <a16:creationId xmlns:a16="http://schemas.microsoft.com/office/drawing/2014/main" id="{6938989F-1CB2-49CE-A252-3943686C03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8" name="Graphic 1567" descr="Informatie met effen opvulling">
          <a:extLst>
            <a:ext uri="{FF2B5EF4-FFF2-40B4-BE49-F238E27FC236}">
              <a16:creationId xmlns:a16="http://schemas.microsoft.com/office/drawing/2014/main" id="{1A4D894A-97E6-42C7-9566-8E7984FF2A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9" name="Graphic 1568" descr="Informatie met effen opvulling">
          <a:extLst>
            <a:ext uri="{FF2B5EF4-FFF2-40B4-BE49-F238E27FC236}">
              <a16:creationId xmlns:a16="http://schemas.microsoft.com/office/drawing/2014/main" id="{D36A7DC9-B45A-42B2-BF80-0C9DE9FF66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790575</xdr:colOff>
      <xdr:row>7</xdr:row>
      <xdr:rowOff>9525</xdr:rowOff>
    </xdr:from>
    <xdr:to>
      <xdr:col>7</xdr:col>
      <xdr:colOff>69850</xdr:colOff>
      <xdr:row>7</xdr:row>
      <xdr:rowOff>333375</xdr:rowOff>
    </xdr:to>
    <xdr:pic>
      <xdr:nvPicPr>
        <xdr:cNvPr id="1570" name="Graphic 1569" descr="Informatie met effen opvulling">
          <a:extLst>
            <a:ext uri="{FF2B5EF4-FFF2-40B4-BE49-F238E27FC236}">
              <a16:creationId xmlns:a16="http://schemas.microsoft.com/office/drawing/2014/main" id="{D4355A79-355D-4631-8827-FDF454FB6C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1" name="Graphic 1570" descr="Informatie met effen opvulling">
          <a:extLst>
            <a:ext uri="{FF2B5EF4-FFF2-40B4-BE49-F238E27FC236}">
              <a16:creationId xmlns:a16="http://schemas.microsoft.com/office/drawing/2014/main" id="{9A9345B0-4033-48B5-A6CB-5ECA2753D4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2" name="Graphic 1571" descr="Informatie met effen opvulling">
          <a:extLst>
            <a:ext uri="{FF2B5EF4-FFF2-40B4-BE49-F238E27FC236}">
              <a16:creationId xmlns:a16="http://schemas.microsoft.com/office/drawing/2014/main" id="{0A8530C1-7B44-43B4-AFAA-B18ACC6A9A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3" name="Graphic 1572" descr="Informatie met effen opvulling">
          <a:extLst>
            <a:ext uri="{FF2B5EF4-FFF2-40B4-BE49-F238E27FC236}">
              <a16:creationId xmlns:a16="http://schemas.microsoft.com/office/drawing/2014/main" id="{7EAB1A1F-4576-4B59-A871-9B189DDF45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4" name="Graphic 1573" descr="Informatie met effen opvulling">
          <a:extLst>
            <a:ext uri="{FF2B5EF4-FFF2-40B4-BE49-F238E27FC236}">
              <a16:creationId xmlns:a16="http://schemas.microsoft.com/office/drawing/2014/main" id="{DB8E33E9-8B91-4E1B-98AA-E3C1048A8A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5" name="Graphic 1574" descr="Informatie met effen opvulling">
          <a:extLst>
            <a:ext uri="{FF2B5EF4-FFF2-40B4-BE49-F238E27FC236}">
              <a16:creationId xmlns:a16="http://schemas.microsoft.com/office/drawing/2014/main" id="{FAD888FE-8656-48A8-B074-3FCD5F93BE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6" name="Graphic 1575" descr="Informatie met effen opvulling">
          <a:extLst>
            <a:ext uri="{FF2B5EF4-FFF2-40B4-BE49-F238E27FC236}">
              <a16:creationId xmlns:a16="http://schemas.microsoft.com/office/drawing/2014/main" id="{ADD6436B-70EB-466B-ADAF-6DA2E6FBD1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7" name="Graphic 1576" descr="Informatie met effen opvulling">
          <a:extLst>
            <a:ext uri="{FF2B5EF4-FFF2-40B4-BE49-F238E27FC236}">
              <a16:creationId xmlns:a16="http://schemas.microsoft.com/office/drawing/2014/main" id="{28F8DA86-031A-4A83-AEBC-A92DBDCBD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8" name="Graphic 1577" descr="Informatie met effen opvulling">
          <a:extLst>
            <a:ext uri="{FF2B5EF4-FFF2-40B4-BE49-F238E27FC236}">
              <a16:creationId xmlns:a16="http://schemas.microsoft.com/office/drawing/2014/main" id="{06FFA5B2-494D-4393-942D-FE8F5C56B4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9" name="Graphic 1578" descr="Informatie met effen opvulling">
          <a:extLst>
            <a:ext uri="{FF2B5EF4-FFF2-40B4-BE49-F238E27FC236}">
              <a16:creationId xmlns:a16="http://schemas.microsoft.com/office/drawing/2014/main" id="{1B443D4C-957D-4596-876E-973D739C12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0" name="Graphic 1579" descr="Informatie met effen opvulling">
          <a:extLst>
            <a:ext uri="{FF2B5EF4-FFF2-40B4-BE49-F238E27FC236}">
              <a16:creationId xmlns:a16="http://schemas.microsoft.com/office/drawing/2014/main" id="{B335029C-CD38-482E-B583-B3C7E0F53A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1" name="Graphic 1580" descr="Informatie met effen opvulling">
          <a:extLst>
            <a:ext uri="{FF2B5EF4-FFF2-40B4-BE49-F238E27FC236}">
              <a16:creationId xmlns:a16="http://schemas.microsoft.com/office/drawing/2014/main" id="{775F6422-3D48-4EDF-974A-6B17760B7E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2" name="Graphic 1581" descr="Informatie met effen opvulling">
          <a:extLst>
            <a:ext uri="{FF2B5EF4-FFF2-40B4-BE49-F238E27FC236}">
              <a16:creationId xmlns:a16="http://schemas.microsoft.com/office/drawing/2014/main" id="{991B213C-2743-4025-AF6D-B8B94263A8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3" name="Graphic 1582" descr="Informatie met effen opvulling">
          <a:extLst>
            <a:ext uri="{FF2B5EF4-FFF2-40B4-BE49-F238E27FC236}">
              <a16:creationId xmlns:a16="http://schemas.microsoft.com/office/drawing/2014/main" id="{63FF2C98-78C7-4125-977B-E01EE947FF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4" name="Graphic 1583" descr="Informatie met effen opvulling">
          <a:extLst>
            <a:ext uri="{FF2B5EF4-FFF2-40B4-BE49-F238E27FC236}">
              <a16:creationId xmlns:a16="http://schemas.microsoft.com/office/drawing/2014/main" id="{85BFC710-C522-4FB7-AD9B-AC2AE64611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5" name="Graphic 1584" descr="Informatie met effen opvulling">
          <a:extLst>
            <a:ext uri="{FF2B5EF4-FFF2-40B4-BE49-F238E27FC236}">
              <a16:creationId xmlns:a16="http://schemas.microsoft.com/office/drawing/2014/main" id="{D52DDFFE-846B-4753-859F-4FEC2D3EE4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6" name="Graphic 1585" descr="Informatie met effen opvulling">
          <a:extLst>
            <a:ext uri="{FF2B5EF4-FFF2-40B4-BE49-F238E27FC236}">
              <a16:creationId xmlns:a16="http://schemas.microsoft.com/office/drawing/2014/main" id="{9792EC83-3812-47B7-BE0F-5FA43EEBD8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7" name="Graphic 1586" descr="Informatie met effen opvulling">
          <a:extLst>
            <a:ext uri="{FF2B5EF4-FFF2-40B4-BE49-F238E27FC236}">
              <a16:creationId xmlns:a16="http://schemas.microsoft.com/office/drawing/2014/main" id="{319E0B48-9099-4682-94CF-E9BD629FD5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8" name="Graphic 1587" descr="Informatie met effen opvulling">
          <a:extLst>
            <a:ext uri="{FF2B5EF4-FFF2-40B4-BE49-F238E27FC236}">
              <a16:creationId xmlns:a16="http://schemas.microsoft.com/office/drawing/2014/main" id="{8D27A42C-DACF-41F0-8EBB-2A235972C9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9" name="Graphic 1588" descr="Informatie met effen opvulling">
          <a:extLst>
            <a:ext uri="{FF2B5EF4-FFF2-40B4-BE49-F238E27FC236}">
              <a16:creationId xmlns:a16="http://schemas.microsoft.com/office/drawing/2014/main" id="{126D7A3E-8CA3-4F28-9B56-9F11885384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0" name="Graphic 1589" descr="Informatie met effen opvulling">
          <a:extLst>
            <a:ext uri="{FF2B5EF4-FFF2-40B4-BE49-F238E27FC236}">
              <a16:creationId xmlns:a16="http://schemas.microsoft.com/office/drawing/2014/main" id="{6B76606D-AAA9-4D2A-A9EE-541C62E19B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1" name="Graphic 1590" descr="Informatie met effen opvulling">
          <a:extLst>
            <a:ext uri="{FF2B5EF4-FFF2-40B4-BE49-F238E27FC236}">
              <a16:creationId xmlns:a16="http://schemas.microsoft.com/office/drawing/2014/main" id="{2BA77238-7B8D-4663-A5AE-59582F0BDF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2" name="Graphic 1591" descr="Informatie met effen opvulling">
          <a:extLst>
            <a:ext uri="{FF2B5EF4-FFF2-40B4-BE49-F238E27FC236}">
              <a16:creationId xmlns:a16="http://schemas.microsoft.com/office/drawing/2014/main" id="{55D8F882-80F4-4975-AD23-CACCE88E81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3" name="Graphic 1592" descr="Informatie met effen opvulling">
          <a:extLst>
            <a:ext uri="{FF2B5EF4-FFF2-40B4-BE49-F238E27FC236}">
              <a16:creationId xmlns:a16="http://schemas.microsoft.com/office/drawing/2014/main" id="{C99D40B0-4029-44F4-BF1C-9BAC443875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4" name="Graphic 1593" descr="Informatie met effen opvulling">
          <a:extLst>
            <a:ext uri="{FF2B5EF4-FFF2-40B4-BE49-F238E27FC236}">
              <a16:creationId xmlns:a16="http://schemas.microsoft.com/office/drawing/2014/main" id="{298F8584-81D1-4AB8-B14C-96A1E95F14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5" name="Graphic 1594" descr="Informatie met effen opvulling">
          <a:extLst>
            <a:ext uri="{FF2B5EF4-FFF2-40B4-BE49-F238E27FC236}">
              <a16:creationId xmlns:a16="http://schemas.microsoft.com/office/drawing/2014/main" id="{6BE83C42-0298-4452-8357-96BCD4CA16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6" name="Graphic 1595" descr="Informatie met effen opvulling">
          <a:extLst>
            <a:ext uri="{FF2B5EF4-FFF2-40B4-BE49-F238E27FC236}">
              <a16:creationId xmlns:a16="http://schemas.microsoft.com/office/drawing/2014/main" id="{CFB477C5-4C96-4677-B780-7A4775040E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790575</xdr:colOff>
      <xdr:row>7</xdr:row>
      <xdr:rowOff>9525</xdr:rowOff>
    </xdr:from>
    <xdr:to>
      <xdr:col>7</xdr:col>
      <xdr:colOff>69850</xdr:colOff>
      <xdr:row>7</xdr:row>
      <xdr:rowOff>333375</xdr:rowOff>
    </xdr:to>
    <xdr:pic>
      <xdr:nvPicPr>
        <xdr:cNvPr id="1597" name="Graphic 1596" descr="Informatie met effen opvulling">
          <a:extLst>
            <a:ext uri="{FF2B5EF4-FFF2-40B4-BE49-F238E27FC236}">
              <a16:creationId xmlns:a16="http://schemas.microsoft.com/office/drawing/2014/main" id="{9884C91D-94B2-4B46-8230-F638D9D13C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8" name="Graphic 1597" descr="Informatie met effen opvulling">
          <a:extLst>
            <a:ext uri="{FF2B5EF4-FFF2-40B4-BE49-F238E27FC236}">
              <a16:creationId xmlns:a16="http://schemas.microsoft.com/office/drawing/2014/main" id="{BA703C85-E9C4-4321-9184-77AAECC4F8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9" name="Graphic 1598" descr="Informatie met effen opvulling">
          <a:extLst>
            <a:ext uri="{FF2B5EF4-FFF2-40B4-BE49-F238E27FC236}">
              <a16:creationId xmlns:a16="http://schemas.microsoft.com/office/drawing/2014/main" id="{8B423C35-EB72-4083-B617-1B1EA06728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600" name="Graphic 1599" descr="Informatie met effen opvulling">
          <a:extLst>
            <a:ext uri="{FF2B5EF4-FFF2-40B4-BE49-F238E27FC236}">
              <a16:creationId xmlns:a16="http://schemas.microsoft.com/office/drawing/2014/main" id="{F6D064C0-76EC-4A64-8657-124A511010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601" name="Graphic 1" descr="Informatie met effen opvulling">
          <a:extLst>
            <a:ext uri="{FF2B5EF4-FFF2-40B4-BE49-F238E27FC236}">
              <a16:creationId xmlns:a16="http://schemas.microsoft.com/office/drawing/2014/main" id="{7FBB223C-2BB5-4311-86BE-8FAF85E62B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623550" y="1365250"/>
          <a:ext cx="315383" cy="323850"/>
        </a:xfrm>
        <a:prstGeom prst="rect">
          <a:avLst/>
        </a:prstGeom>
      </xdr:spPr>
    </xdr:pic>
    <xdr:clientData/>
  </xdr:twoCellAnchor>
  <xdr:twoCellAnchor editAs="oneCell">
    <xdr:from>
      <xdr:col>5</xdr:col>
      <xdr:colOff>762001</xdr:colOff>
      <xdr:row>8</xdr:row>
      <xdr:rowOff>211666</xdr:rowOff>
    </xdr:from>
    <xdr:to>
      <xdr:col>7</xdr:col>
      <xdr:colOff>50801</xdr:colOff>
      <xdr:row>9</xdr:row>
      <xdr:rowOff>313266</xdr:rowOff>
    </xdr:to>
    <xdr:pic>
      <xdr:nvPicPr>
        <xdr:cNvPr id="17" name="Graphic 1" descr="Informatie met effen opvulling">
          <a:extLst>
            <a:ext uri="{FF2B5EF4-FFF2-40B4-BE49-F238E27FC236}">
              <a16:creationId xmlns:a16="http://schemas.microsoft.com/office/drawing/2014/main" id="{A770740C-D933-4E37-BE96-028FAE2338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604501" y="2243666"/>
          <a:ext cx="315383"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A793CC6F-DB0B-4363-B4B1-A990FD1B82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 name="Picture 5">
          <a:extLst>
            <a:ext uri="{FF2B5EF4-FFF2-40B4-BE49-F238E27FC236}">
              <a16:creationId xmlns:a16="http://schemas.microsoft.com/office/drawing/2014/main" id="{E96E0C54-C8EF-48C1-9216-11599F67BB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A57FCF79-7D2D-412C-8921-720DEE49D5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B01BF9CF-CEEB-4521-A500-224CE6DB9F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4930B951-CAD4-4AF2-8044-FE9C68ED71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B2DC3224-735E-4A59-B94F-F9C8BD52B3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97034AC7-2C52-44BC-8475-067700D03D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0F9901D2-7748-4048-836E-A357DEED45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F91A1BCC-C479-4F05-A31D-6C728A5A83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5915C667-91DF-4B8F-AAF5-A38B9D9885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21DE4BEC-BD2E-43B0-BEE9-E815E1AFB0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74ABB556-0673-447C-9022-9F4125FB9F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EB1BB774-D8CE-4D0D-AE40-38FCE1D3D8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EFA3FB2B-1E85-4299-B748-34A790AFB4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 name="Picture 5">
          <a:extLst>
            <a:ext uri="{FF2B5EF4-FFF2-40B4-BE49-F238E27FC236}">
              <a16:creationId xmlns:a16="http://schemas.microsoft.com/office/drawing/2014/main" id="{B30DBA33-C7D5-43F5-805E-3A2063F428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 name="Picture 5">
          <a:extLst>
            <a:ext uri="{FF2B5EF4-FFF2-40B4-BE49-F238E27FC236}">
              <a16:creationId xmlns:a16="http://schemas.microsoft.com/office/drawing/2014/main" id="{A5B2C8EB-29D2-4E7D-923C-12CD2A2963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8C540171-2223-43A7-BD4C-095A786043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B033C158-BE5D-446A-B555-842136272E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34A79873-4FDE-41A9-968E-1F0A216935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0841E943-57BC-4B08-9350-6FD4BA5F16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1A065E33-3616-4182-944B-BC80064838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 name="Picture 5">
          <a:extLst>
            <a:ext uri="{FF2B5EF4-FFF2-40B4-BE49-F238E27FC236}">
              <a16:creationId xmlns:a16="http://schemas.microsoft.com/office/drawing/2014/main" id="{045C7663-F587-4B5F-BC44-518185D1CB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 name="Picture 5">
          <a:extLst>
            <a:ext uri="{FF2B5EF4-FFF2-40B4-BE49-F238E27FC236}">
              <a16:creationId xmlns:a16="http://schemas.microsoft.com/office/drawing/2014/main" id="{C0687B40-3EA5-4360-B9A0-5DAAFBA972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 name="Picture 5">
          <a:extLst>
            <a:ext uri="{FF2B5EF4-FFF2-40B4-BE49-F238E27FC236}">
              <a16:creationId xmlns:a16="http://schemas.microsoft.com/office/drawing/2014/main" id="{CAA55A27-7A90-4F8C-B0F9-420948E852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 name="Picture 5">
          <a:extLst>
            <a:ext uri="{FF2B5EF4-FFF2-40B4-BE49-F238E27FC236}">
              <a16:creationId xmlns:a16="http://schemas.microsoft.com/office/drawing/2014/main" id="{294F0347-463C-436D-8362-163A51DAE5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6B9370D7-4FE6-4E02-B78D-98FA03EFFF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4E3C3225-3B88-42DD-B3AE-7C57CD8AA5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1C3E29D9-B8D5-457E-9F2C-D665D8D2CD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801ADA84-4426-4B38-9B7A-894B8A1E79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53D06294-4F3F-436A-B42F-700B22F35F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F54CFC94-5455-458E-9768-2F2AF7D1F7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4C16B76E-5230-495C-B5DF-C2871ED467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D37A9833-C4C8-47BA-B2E2-3A1FB5A1D4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8D5587F9-7A9B-46EC-B7DA-DFEBF3B1EC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85C25FCA-3D8A-4C51-A172-DE89C91AD0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A05A1484-D33E-43F5-B879-63C692FC40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697E73FA-0C35-47E8-BC57-E06C48E0E3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424E144A-4FCC-41BD-966C-CF37F0A4AD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C5AF8F43-93E7-4466-A8CA-6BE94794D8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39079E77-E5B0-439D-AAA6-3DBD1FC8BE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 name="Picture 5">
          <a:extLst>
            <a:ext uri="{FF2B5EF4-FFF2-40B4-BE49-F238E27FC236}">
              <a16:creationId xmlns:a16="http://schemas.microsoft.com/office/drawing/2014/main" id="{829A4041-3951-4C51-9E9D-90468E08DC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46BF501D-8476-47CA-9A83-77ED97834A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51E1FE5E-BBF5-4E63-BFE6-50E1A1DB8E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8CA3F32B-473D-4880-9964-C5DDF969A2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8B7C5986-A23C-42CD-AE8C-3F88696E9A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 name="Picture 5">
          <a:extLst>
            <a:ext uri="{FF2B5EF4-FFF2-40B4-BE49-F238E27FC236}">
              <a16:creationId xmlns:a16="http://schemas.microsoft.com/office/drawing/2014/main" id="{77F1FFCF-3D86-46DC-BB41-6429FAB719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473AC392-D94A-4F2F-A95D-30C0A3A1E5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 name="Picture 5">
          <a:extLst>
            <a:ext uri="{FF2B5EF4-FFF2-40B4-BE49-F238E27FC236}">
              <a16:creationId xmlns:a16="http://schemas.microsoft.com/office/drawing/2014/main" id="{33E52617-B66C-495B-B8D4-4B9EFF9EF2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B3A8815E-CA6C-4BDF-958F-EBCF07D44F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 name="Picture 5">
          <a:extLst>
            <a:ext uri="{FF2B5EF4-FFF2-40B4-BE49-F238E27FC236}">
              <a16:creationId xmlns:a16="http://schemas.microsoft.com/office/drawing/2014/main" id="{20FA3841-039E-49EC-AFAD-9902F066FD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2B5FBF17-A342-491D-872D-183461ABAE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34834D7C-4581-431E-BBC2-F86B2C2954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D55C3952-FF01-46EB-B716-627523B329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3B111A64-A7B0-4C24-AD9D-32901235FE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9E9F5A76-73A0-401A-9BE4-5966F6CAC2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94A0E666-7A83-4203-8C03-5B22E13E98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6F16AE3C-F6DB-4DA1-A5BB-E7FE2D64E0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09464851-6A62-42F1-A494-45A9DDB982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F54634A5-4986-43D0-924F-F18122823D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179CDF66-CD60-4BCD-BC54-27CEECAD9D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51CE17C2-642B-41A1-A47E-CFF94C8546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AC9AA755-DA87-4BF0-B221-EB5C855C0E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3FA32CBF-1D5A-432C-B24F-F13AF8B26E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84DF4A51-1245-48D3-8D1A-48BB6A96E2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 name="Picture 5">
          <a:extLst>
            <a:ext uri="{FF2B5EF4-FFF2-40B4-BE49-F238E27FC236}">
              <a16:creationId xmlns:a16="http://schemas.microsoft.com/office/drawing/2014/main" id="{C1D91AF1-8AED-416B-B585-CF53332AC2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2DD51EED-3681-4238-83AF-6186533997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69AA5C0F-8FDF-4EA6-B65F-5F01BE3BB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BC3705F1-637C-415F-A7A0-A68BAB0281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A370CED2-0E14-45DC-A1A9-C8EC21FB76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A284766C-1549-4A25-82BB-5297EFFB32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3B367C8C-60EE-441F-9F4F-2B8282615A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 name="Picture 5">
          <a:extLst>
            <a:ext uri="{FF2B5EF4-FFF2-40B4-BE49-F238E27FC236}">
              <a16:creationId xmlns:a16="http://schemas.microsoft.com/office/drawing/2014/main" id="{DF7DFAF6-38AC-442E-8BB6-4730CAED2D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55DAD675-DBD2-4CF4-9218-9AFC8203F1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 name="Picture 5">
          <a:extLst>
            <a:ext uri="{FF2B5EF4-FFF2-40B4-BE49-F238E27FC236}">
              <a16:creationId xmlns:a16="http://schemas.microsoft.com/office/drawing/2014/main" id="{9FCF5D4F-CDAE-472A-8A29-79D33127C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CD072D5A-BF82-4AE2-B3AF-B81BA956D9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265F71BD-FBF2-4B05-91A1-E7462071B5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99128F6A-7B70-4053-9293-16EA0C7317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D3ADAA9F-DA1C-4B41-AFE2-37C6647840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2889A4BE-4641-4EAA-9F1F-B6D5962BA4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31DF4CDC-484C-45A1-A278-609A145462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6768FD4E-812C-4595-B47A-8D1EE23274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477CF323-82FF-45D6-9B54-B51B3DA4B8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4B4F17C3-94EC-43F7-8C6E-5D4CFAD134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124207A6-17CE-4603-949A-7B5061A378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2BAF0F33-51A5-4966-9E96-2D64F7C927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4075BACF-6969-4E92-A3D1-1A48FEFFF1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2E78709B-C51A-4580-9182-044FEF351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D9C12B5E-625B-47F7-90A8-124ABC1888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49FF16AD-33CF-401B-BDB8-622BCDCC03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 name="Picture 5">
          <a:extLst>
            <a:ext uri="{FF2B5EF4-FFF2-40B4-BE49-F238E27FC236}">
              <a16:creationId xmlns:a16="http://schemas.microsoft.com/office/drawing/2014/main" id="{CD9E8F04-BC44-49CC-999D-49F7C9054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1565EA9B-7921-48C3-8E41-7F92867C27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899020A8-9B9C-46C5-966B-E55B953847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E78AFA87-A2AC-49C9-BB45-C936A1D7A1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93CA2DF4-2848-4A4B-BA10-3B96EF373E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 name="Picture 5">
          <a:extLst>
            <a:ext uri="{FF2B5EF4-FFF2-40B4-BE49-F238E27FC236}">
              <a16:creationId xmlns:a16="http://schemas.microsoft.com/office/drawing/2014/main" id="{E42BB744-A603-4DC1-B706-0296C17AA2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CEA417FD-D8CB-43FB-AB68-E7B4D38522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 name="Picture 5">
          <a:extLst>
            <a:ext uri="{FF2B5EF4-FFF2-40B4-BE49-F238E27FC236}">
              <a16:creationId xmlns:a16="http://schemas.microsoft.com/office/drawing/2014/main" id="{C4339660-7043-4C2C-9E20-785052C9A4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80337CE2-2611-402F-A5DA-F41A5826A4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 name="Picture 5">
          <a:extLst>
            <a:ext uri="{FF2B5EF4-FFF2-40B4-BE49-F238E27FC236}">
              <a16:creationId xmlns:a16="http://schemas.microsoft.com/office/drawing/2014/main" id="{11477B33-B64A-41BF-BB11-B0D9C5B57F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C6EED7CB-38E5-4EBE-A349-46EFBC5C5C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C4ABEF21-8C13-4B3B-B2D2-0EF208921F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61891AF7-997C-40E7-B528-77EBD78EA1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E42B8E92-6823-493B-B8BE-8BA30F8548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932B8A48-3F2E-4FDC-BB16-75648A2113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48225D40-D44B-4C38-9AB8-336927125B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9ACB6DE3-262F-47E3-98AC-A5201D6BE4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F10076E9-069F-437B-B986-19032B1B73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4328AE83-788E-4FC6-8A00-BECED2B6FF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B4B6B45E-6339-4C1E-93C9-FC9E2A4914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9107BA7A-3B08-49DD-BC53-0AFD84C100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4D485314-BB24-40AF-AE22-31CCA2FA99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B7E8D51A-0D4F-4161-9E6B-632A5F427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42DABE57-66FA-4B5F-8205-6731DC0EF0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FF93B63D-8842-4CCC-9370-9C1BE0F903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 name="Picture 5">
          <a:extLst>
            <a:ext uri="{FF2B5EF4-FFF2-40B4-BE49-F238E27FC236}">
              <a16:creationId xmlns:a16="http://schemas.microsoft.com/office/drawing/2014/main" id="{149F53C7-7C4D-41CC-BADA-E51AF83C24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3635A547-1BDF-4559-9D52-E8445D84E8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39DBDE2B-56C7-48D1-95D8-A62C689DB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F4653B0D-503A-4B64-9277-D893DF7FBA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7500C004-368A-4177-AB96-63E9B842BB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 name="Picture 5">
          <a:extLst>
            <a:ext uri="{FF2B5EF4-FFF2-40B4-BE49-F238E27FC236}">
              <a16:creationId xmlns:a16="http://schemas.microsoft.com/office/drawing/2014/main" id="{80B793F9-F37C-4787-87C9-8A298D1E6D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51C8FEDE-1A73-4304-AF52-507FB2DD68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 name="Picture 5">
          <a:extLst>
            <a:ext uri="{FF2B5EF4-FFF2-40B4-BE49-F238E27FC236}">
              <a16:creationId xmlns:a16="http://schemas.microsoft.com/office/drawing/2014/main" id="{653EE853-A5FB-4078-84F0-1D5D931984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31C57ABE-26A4-4286-8109-B0A70C3644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4524B288-F4CF-4095-983F-4B4C5AAC7E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4D3C3C1C-B1EA-4321-A809-F025F14A94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EEBDE6A5-B16E-40C3-A339-0749A7C0CF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7C542D6F-2208-4A34-B4DE-0FF11DF26F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4278C31A-2D8D-440F-8D77-A8396D35DC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F3ECC8A9-0065-4289-A15B-45B44D3A45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71489F64-2529-442C-826E-70862487B9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2B7FD97F-5256-424F-9A67-988247AD93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5127599F-1EED-4B6E-A405-A7F02D28E9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527B488C-86B6-4645-AE45-189031F7A8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0F4ED6B0-888A-448C-AAF0-E4D4C7EFB3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 name="Picture 5">
          <a:extLst>
            <a:ext uri="{FF2B5EF4-FFF2-40B4-BE49-F238E27FC236}">
              <a16:creationId xmlns:a16="http://schemas.microsoft.com/office/drawing/2014/main" id="{75BE7E04-7180-48AC-A5D2-42731B58D1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8D2F42EE-C63D-41C0-808F-9D7F6F28C6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29799A2E-E277-415D-B9A0-EE180DD089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DC8BFB87-DECD-4334-A28B-1D26526587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 name="Picture 5">
          <a:extLst>
            <a:ext uri="{FF2B5EF4-FFF2-40B4-BE49-F238E27FC236}">
              <a16:creationId xmlns:a16="http://schemas.microsoft.com/office/drawing/2014/main" id="{AA113BB9-4458-43C5-AABF-D74544BE8F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D70D6DAB-1782-40D1-8987-16F6E672F7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97EFBEF7-0E6E-4B3B-96F5-533EF02261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3FA3CA75-5CEF-4C39-B26C-9208F719AB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7E20F697-D43B-46D6-B4DA-133A190163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5A78B7A6-C903-49C6-8D10-141799D009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B488A46A-7898-4506-ADBE-45345F70F6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FD7365BC-EB5E-44D3-90AF-121FAE6693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4BAF3A84-5400-4A17-8837-089939789F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A415908F-430C-4D40-A28B-CFCA9610BD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7682F905-5E8F-42DD-8F66-96C3606781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A01903A5-D88F-4617-B7D7-115E1A044C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C765B92A-058B-4AC1-B6A5-D64B6A1C97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84CF346D-527B-4683-9122-339ACA9BC0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C8633EDC-D1B1-49A8-83E8-5ED4EE82A4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413433BE-1D3E-44D8-A026-98D9F9A1C5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3097A7EE-219E-4206-BE1C-0BD272EDCE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1E43EC6C-4820-4132-800D-E8CB995C77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38993003-750C-45F6-884E-A9472BC13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D1943C07-CE9F-43BA-87A3-38E82A83C6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6CC044F3-F97D-47A3-BADB-3230A1D199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866D27B1-333B-48DF-99FA-5806529480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30368AE9-1494-4466-876E-74AD94C38E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FBA6B9AF-1271-4AEF-8A65-3D59D0D846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244852EB-EBAF-47DE-8964-B7D59C03CB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 name="Picture 5">
          <a:extLst>
            <a:ext uri="{FF2B5EF4-FFF2-40B4-BE49-F238E27FC236}">
              <a16:creationId xmlns:a16="http://schemas.microsoft.com/office/drawing/2014/main" id="{318B0604-3FBE-4E90-9111-4A5F193D23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8841D56D-1418-4C1D-8670-3CA4E055F1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86F88A82-7C13-44DD-B612-392CFF4E8B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99A86A39-933A-4C06-AAC8-E4B01DD40E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FA76108C-DEC4-435C-BB4D-206C81C945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0827EE55-7DFF-4A10-81C5-B6CA600375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CDECC459-800E-4657-B0C8-96FB2D3482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34E05B2E-72C5-4DE0-A4CE-C74D638E1A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D68DE1AD-3D0A-471C-94C9-138DEF49E5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0B04389F-B5F8-4F7E-B6E1-923C270FD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53AFE857-1ECE-4A06-9618-55BFF0B10D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BD93D1E6-E8CA-4413-B9A0-1A8E7A4274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E5C6D4DB-5E76-4FF2-81C9-38029D60FB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E3CCE048-283E-4842-B33A-0F64773428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C1D66B7E-E736-4DD9-99E6-4BCA56CFCD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A86D0AE0-4E11-48A5-9EC1-B19F2782AD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9729084E-FA96-427D-9FF6-11F869510D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D99351B1-F539-409F-8F45-E214EC918D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F01334B3-AF3C-47ED-9514-08BF6A823C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36688396-8225-45DA-8ABE-DE22E28138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571D3CE3-2B67-4270-9BB0-3A25152289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D98739D6-6908-4E0F-9475-8B08C1B855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46C504E9-1BFD-4DC8-8656-D1A3AF6D59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A69912FE-ECC9-4455-8230-80C9AE497C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 name="Picture 5">
          <a:extLst>
            <a:ext uri="{FF2B5EF4-FFF2-40B4-BE49-F238E27FC236}">
              <a16:creationId xmlns:a16="http://schemas.microsoft.com/office/drawing/2014/main" id="{1F61481E-50D4-402D-BD5D-02C5A15D33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CF4710B9-C43B-4BD2-A8F4-C9B4E58448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4798CAEC-011F-4D3C-8133-F87F1490E7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DC29BC70-769B-4929-89BA-86D4F1147B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4F9E7BD6-9972-49B0-8666-B5DEF94C3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3B91C352-AD8E-4B9E-874B-0437AB0EC4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BCB9A94D-BDE6-4569-AF02-4FF44A0246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4E11D095-6DA3-4D26-9489-A7600EB2BA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562179E3-B202-4A25-8672-3943AB338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929D3CFD-2D5D-4819-9924-C7096676AE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DAAC0D0E-F799-4358-B898-3AEDA5F691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E4392E27-188E-4B3A-B11F-4A28D4295C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F65BFA9B-89B5-4E3C-9C8D-E4B82380EC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332BAC85-C709-4442-9E82-363CD20962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05928863-7784-4E81-89A2-EEDD4CA5F8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9" name="Picture 5">
          <a:extLst>
            <a:ext uri="{FF2B5EF4-FFF2-40B4-BE49-F238E27FC236}">
              <a16:creationId xmlns:a16="http://schemas.microsoft.com/office/drawing/2014/main" id="{B13BBA20-82A1-4364-AAFE-59FFF99A39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0B0CDCE1-EACC-4161-AADE-3F28733F27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978D710A-3626-4D37-B473-FE7CF4BE49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3A309ECC-A469-4BFA-8EDC-16AB5A368C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B7B228F3-7479-446C-B71A-F821A16371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4" name="Picture 5">
          <a:extLst>
            <a:ext uri="{FF2B5EF4-FFF2-40B4-BE49-F238E27FC236}">
              <a16:creationId xmlns:a16="http://schemas.microsoft.com/office/drawing/2014/main" id="{447FCB94-FD92-40D3-BFE0-28CBFD0100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827359E7-34DB-4A2B-8390-7E0D3E5065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6" name="Picture 5">
          <a:extLst>
            <a:ext uri="{FF2B5EF4-FFF2-40B4-BE49-F238E27FC236}">
              <a16:creationId xmlns:a16="http://schemas.microsoft.com/office/drawing/2014/main" id="{9C990CFF-C140-4AA4-9334-09C61F7FD5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303F0F37-887C-4A91-B02F-067FF1E146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8" name="Picture 5">
          <a:extLst>
            <a:ext uri="{FF2B5EF4-FFF2-40B4-BE49-F238E27FC236}">
              <a16:creationId xmlns:a16="http://schemas.microsoft.com/office/drawing/2014/main" id="{4D90C2EC-F324-4A6D-848C-0788EE654D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7AECD8F8-A527-4B34-93E3-896A5EF73F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960CB1E9-2A44-4873-9795-80D9C5B94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7A2DDD08-E888-4A80-AAEA-586A668D38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90A19B6B-9432-4642-9CB5-1BAD2A296A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CB2B78D5-A44C-4281-A71D-4DCF10F17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E22CC141-6D44-4EB8-82A0-AEDE00D61A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76709824-E944-4EA5-8256-F14F685D13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F37C1E24-685E-4E5A-90D8-8C68FCEED8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F7D381FE-0A86-412B-8796-3D6D8AA3CA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01618EAF-752D-4E58-A7AA-EC167D5B1D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71A43BD5-E012-4A9C-9E75-D16164F40F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45BE6B32-12DB-425F-BD9C-60E1F04973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DED479AC-93FC-4663-9302-F4AD57C3CE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C240DC5B-C48E-44BE-84C4-1342F4ADA0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869D6D95-3C77-409D-B924-96C780CAE3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7" name="Picture 5">
          <a:extLst>
            <a:ext uri="{FF2B5EF4-FFF2-40B4-BE49-F238E27FC236}">
              <a16:creationId xmlns:a16="http://schemas.microsoft.com/office/drawing/2014/main" id="{7E41D76F-170D-47F1-B49D-3EF593A95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CFBCFFEF-8DBF-4E21-826D-13F488AA9B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FF55D021-CE3E-4CA9-997E-A195C26A8B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4241E0F0-EE18-495E-AE06-19B5421B3A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F660F98B-A095-4CE4-99C2-A8C3C56243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2" name="Picture 5">
          <a:extLst>
            <a:ext uri="{FF2B5EF4-FFF2-40B4-BE49-F238E27FC236}">
              <a16:creationId xmlns:a16="http://schemas.microsoft.com/office/drawing/2014/main" id="{E6A76680-32D3-4C8D-9D9E-8C72CB23F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01AFE90C-7E2B-4ED9-9AEC-03436BF8FD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4" name="Picture 5">
          <a:extLst>
            <a:ext uri="{FF2B5EF4-FFF2-40B4-BE49-F238E27FC236}">
              <a16:creationId xmlns:a16="http://schemas.microsoft.com/office/drawing/2014/main" id="{36A0DFF9-DDD6-4ED9-A5A0-EF4C3DAF10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5" name="Picture 5">
          <a:extLst>
            <a:ext uri="{FF2B5EF4-FFF2-40B4-BE49-F238E27FC236}">
              <a16:creationId xmlns:a16="http://schemas.microsoft.com/office/drawing/2014/main" id="{9D019F5E-5122-4611-A2F0-115381E266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6" name="Picture 5">
          <a:extLst>
            <a:ext uri="{FF2B5EF4-FFF2-40B4-BE49-F238E27FC236}">
              <a16:creationId xmlns:a16="http://schemas.microsoft.com/office/drawing/2014/main" id="{4E27F34B-0BB4-49F3-B690-900356EC0C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7" name="Picture 5">
          <a:extLst>
            <a:ext uri="{FF2B5EF4-FFF2-40B4-BE49-F238E27FC236}">
              <a16:creationId xmlns:a16="http://schemas.microsoft.com/office/drawing/2014/main" id="{BFA71A24-32B7-4100-B82F-42085ED01A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8" name="Picture 5">
          <a:extLst>
            <a:ext uri="{FF2B5EF4-FFF2-40B4-BE49-F238E27FC236}">
              <a16:creationId xmlns:a16="http://schemas.microsoft.com/office/drawing/2014/main" id="{50C1D7DD-111F-4781-A88C-D6306B091E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9" name="Picture 5">
          <a:extLst>
            <a:ext uri="{FF2B5EF4-FFF2-40B4-BE49-F238E27FC236}">
              <a16:creationId xmlns:a16="http://schemas.microsoft.com/office/drawing/2014/main" id="{52B29CD2-7FBA-435D-9959-E440B22267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0" name="Picture 5">
          <a:extLst>
            <a:ext uri="{FF2B5EF4-FFF2-40B4-BE49-F238E27FC236}">
              <a16:creationId xmlns:a16="http://schemas.microsoft.com/office/drawing/2014/main" id="{C79FF152-CFCF-4E28-AC80-1755439E5F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1" name="Picture 5">
          <a:extLst>
            <a:ext uri="{FF2B5EF4-FFF2-40B4-BE49-F238E27FC236}">
              <a16:creationId xmlns:a16="http://schemas.microsoft.com/office/drawing/2014/main" id="{F228AA6B-CAD4-4411-9AC3-9B19D2817B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2" name="Picture 5">
          <a:extLst>
            <a:ext uri="{FF2B5EF4-FFF2-40B4-BE49-F238E27FC236}">
              <a16:creationId xmlns:a16="http://schemas.microsoft.com/office/drawing/2014/main" id="{0806F6E9-2E58-428A-B8B0-6282E35062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3" name="Picture 5">
          <a:extLst>
            <a:ext uri="{FF2B5EF4-FFF2-40B4-BE49-F238E27FC236}">
              <a16:creationId xmlns:a16="http://schemas.microsoft.com/office/drawing/2014/main" id="{B5F7FB71-C4F0-4485-81EB-E61385BEA6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4" name="Picture 5">
          <a:extLst>
            <a:ext uri="{FF2B5EF4-FFF2-40B4-BE49-F238E27FC236}">
              <a16:creationId xmlns:a16="http://schemas.microsoft.com/office/drawing/2014/main" id="{3F328517-F5F1-4E34-A541-4C9BA87888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5" name="Picture 5">
          <a:extLst>
            <a:ext uri="{FF2B5EF4-FFF2-40B4-BE49-F238E27FC236}">
              <a16:creationId xmlns:a16="http://schemas.microsoft.com/office/drawing/2014/main" id="{DF352B7C-5068-4482-833A-D7F590B95E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6" name="Picture 5">
          <a:extLst>
            <a:ext uri="{FF2B5EF4-FFF2-40B4-BE49-F238E27FC236}">
              <a16:creationId xmlns:a16="http://schemas.microsoft.com/office/drawing/2014/main" id="{A0A36E6C-2438-4A87-9E82-0DD22151D1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7" name="Picture 5">
          <a:extLst>
            <a:ext uri="{FF2B5EF4-FFF2-40B4-BE49-F238E27FC236}">
              <a16:creationId xmlns:a16="http://schemas.microsoft.com/office/drawing/2014/main" id="{964016A7-602B-4CDC-B21B-F55D3F49D2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8" name="Picture 5">
          <a:extLst>
            <a:ext uri="{FF2B5EF4-FFF2-40B4-BE49-F238E27FC236}">
              <a16:creationId xmlns:a16="http://schemas.microsoft.com/office/drawing/2014/main" id="{DE2418E5-68B0-4F92-AAA4-F7BD4E53EA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0" name="Picture 5">
          <a:extLst>
            <a:ext uri="{FF2B5EF4-FFF2-40B4-BE49-F238E27FC236}">
              <a16:creationId xmlns:a16="http://schemas.microsoft.com/office/drawing/2014/main" id="{0CE89B47-47F0-44D7-8596-E42F1D9E45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2" name="Picture 5">
          <a:extLst>
            <a:ext uri="{FF2B5EF4-FFF2-40B4-BE49-F238E27FC236}">
              <a16:creationId xmlns:a16="http://schemas.microsoft.com/office/drawing/2014/main" id="{F7B7ECF3-91D0-4F45-ABD7-B3D17910F9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3" name="Picture 5">
          <a:extLst>
            <a:ext uri="{FF2B5EF4-FFF2-40B4-BE49-F238E27FC236}">
              <a16:creationId xmlns:a16="http://schemas.microsoft.com/office/drawing/2014/main" id="{AA5DE79D-E3B7-4212-8840-17D4CC835C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4" name="Picture 5">
          <a:extLst>
            <a:ext uri="{FF2B5EF4-FFF2-40B4-BE49-F238E27FC236}">
              <a16:creationId xmlns:a16="http://schemas.microsoft.com/office/drawing/2014/main" id="{DC2777A4-B3D5-4DEE-B7E8-4A3EA92FCC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5" name="Picture 5">
          <a:extLst>
            <a:ext uri="{FF2B5EF4-FFF2-40B4-BE49-F238E27FC236}">
              <a16:creationId xmlns:a16="http://schemas.microsoft.com/office/drawing/2014/main" id="{48C21036-FA10-44BF-AA94-5A40896F99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6" name="Picture 5">
          <a:extLst>
            <a:ext uri="{FF2B5EF4-FFF2-40B4-BE49-F238E27FC236}">
              <a16:creationId xmlns:a16="http://schemas.microsoft.com/office/drawing/2014/main" id="{E203E82F-2FC1-4731-AD10-A8A88655DE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7" name="Picture 5">
          <a:extLst>
            <a:ext uri="{FF2B5EF4-FFF2-40B4-BE49-F238E27FC236}">
              <a16:creationId xmlns:a16="http://schemas.microsoft.com/office/drawing/2014/main" id="{519288D2-5F3E-4D7E-A8D8-EA6EE30D4B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8" name="Picture 5">
          <a:extLst>
            <a:ext uri="{FF2B5EF4-FFF2-40B4-BE49-F238E27FC236}">
              <a16:creationId xmlns:a16="http://schemas.microsoft.com/office/drawing/2014/main" id="{D1159D48-7EB9-44BF-A3A3-D474391A50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9" name="Picture 5">
          <a:extLst>
            <a:ext uri="{FF2B5EF4-FFF2-40B4-BE49-F238E27FC236}">
              <a16:creationId xmlns:a16="http://schemas.microsoft.com/office/drawing/2014/main" id="{7B3ADFC7-FF48-4825-9A53-5AA55B7F71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0" name="Picture 5">
          <a:extLst>
            <a:ext uri="{FF2B5EF4-FFF2-40B4-BE49-F238E27FC236}">
              <a16:creationId xmlns:a16="http://schemas.microsoft.com/office/drawing/2014/main" id="{29222F79-06A6-4284-91D4-A389FB65AB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1" name="Picture 5">
          <a:extLst>
            <a:ext uri="{FF2B5EF4-FFF2-40B4-BE49-F238E27FC236}">
              <a16:creationId xmlns:a16="http://schemas.microsoft.com/office/drawing/2014/main" id="{187084AE-5F93-46F4-86D9-5B0695905B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2" name="Picture 5">
          <a:extLst>
            <a:ext uri="{FF2B5EF4-FFF2-40B4-BE49-F238E27FC236}">
              <a16:creationId xmlns:a16="http://schemas.microsoft.com/office/drawing/2014/main" id="{45894C8A-861F-4E37-9B7B-7BE99C2FE7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3" name="Picture 5">
          <a:extLst>
            <a:ext uri="{FF2B5EF4-FFF2-40B4-BE49-F238E27FC236}">
              <a16:creationId xmlns:a16="http://schemas.microsoft.com/office/drawing/2014/main" id="{04A70260-572B-4EC7-A3BC-3B3D699913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4" name="Picture 5">
          <a:extLst>
            <a:ext uri="{FF2B5EF4-FFF2-40B4-BE49-F238E27FC236}">
              <a16:creationId xmlns:a16="http://schemas.microsoft.com/office/drawing/2014/main" id="{9EF616BE-E7EE-41A1-AF5A-982021E418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5" name="Picture 5">
          <a:extLst>
            <a:ext uri="{FF2B5EF4-FFF2-40B4-BE49-F238E27FC236}">
              <a16:creationId xmlns:a16="http://schemas.microsoft.com/office/drawing/2014/main" id="{494DD177-8E48-47D5-BE4A-211384E21E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6" name="Picture 5">
          <a:extLst>
            <a:ext uri="{FF2B5EF4-FFF2-40B4-BE49-F238E27FC236}">
              <a16:creationId xmlns:a16="http://schemas.microsoft.com/office/drawing/2014/main" id="{5BCC401B-3375-4A0E-B1D3-5C2F44BEC6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7" name="Picture 5">
          <a:extLst>
            <a:ext uri="{FF2B5EF4-FFF2-40B4-BE49-F238E27FC236}">
              <a16:creationId xmlns:a16="http://schemas.microsoft.com/office/drawing/2014/main" id="{8598F056-440F-4D63-B91F-0C3A1D9FC4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8" name="Picture 5">
          <a:extLst>
            <a:ext uri="{FF2B5EF4-FFF2-40B4-BE49-F238E27FC236}">
              <a16:creationId xmlns:a16="http://schemas.microsoft.com/office/drawing/2014/main" id="{350C2786-8ACA-4B4A-B3A0-5DEF93D94A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9" name="Picture 5">
          <a:extLst>
            <a:ext uri="{FF2B5EF4-FFF2-40B4-BE49-F238E27FC236}">
              <a16:creationId xmlns:a16="http://schemas.microsoft.com/office/drawing/2014/main" id="{B4429ADB-E2FD-4F03-8843-6A98AA60AB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0" name="Picture 5">
          <a:extLst>
            <a:ext uri="{FF2B5EF4-FFF2-40B4-BE49-F238E27FC236}">
              <a16:creationId xmlns:a16="http://schemas.microsoft.com/office/drawing/2014/main" id="{E6CFB3CA-D67F-47BB-B6E5-F40334CE8B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1" name="Picture 5">
          <a:extLst>
            <a:ext uri="{FF2B5EF4-FFF2-40B4-BE49-F238E27FC236}">
              <a16:creationId xmlns:a16="http://schemas.microsoft.com/office/drawing/2014/main" id="{361A6E0D-77E2-43ED-B557-397AAB8D29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2" name="Picture 5">
          <a:extLst>
            <a:ext uri="{FF2B5EF4-FFF2-40B4-BE49-F238E27FC236}">
              <a16:creationId xmlns:a16="http://schemas.microsoft.com/office/drawing/2014/main" id="{6F12E611-8BA3-4FF2-8B52-E6293830CE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3" name="Picture 5">
          <a:extLst>
            <a:ext uri="{FF2B5EF4-FFF2-40B4-BE49-F238E27FC236}">
              <a16:creationId xmlns:a16="http://schemas.microsoft.com/office/drawing/2014/main" id="{5E45692E-0C44-4E62-86E4-CA4EA0963F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4" name="Picture 5">
          <a:extLst>
            <a:ext uri="{FF2B5EF4-FFF2-40B4-BE49-F238E27FC236}">
              <a16:creationId xmlns:a16="http://schemas.microsoft.com/office/drawing/2014/main" id="{600D218A-2A7B-42BA-8EB4-54CFB72D6A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6" name="Picture 5">
          <a:extLst>
            <a:ext uri="{FF2B5EF4-FFF2-40B4-BE49-F238E27FC236}">
              <a16:creationId xmlns:a16="http://schemas.microsoft.com/office/drawing/2014/main" id="{949EC137-6C4A-4E17-93A7-C3C66CAE63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8" name="Picture 5">
          <a:extLst>
            <a:ext uri="{FF2B5EF4-FFF2-40B4-BE49-F238E27FC236}">
              <a16:creationId xmlns:a16="http://schemas.microsoft.com/office/drawing/2014/main" id="{ADE4B714-E879-4437-B068-62F1B10080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0" name="Picture 5">
          <a:extLst>
            <a:ext uri="{FF2B5EF4-FFF2-40B4-BE49-F238E27FC236}">
              <a16:creationId xmlns:a16="http://schemas.microsoft.com/office/drawing/2014/main" id="{111BD1D3-4F88-4E3B-A2D5-B4BAD55C4F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1" name="Picture 5">
          <a:extLst>
            <a:ext uri="{FF2B5EF4-FFF2-40B4-BE49-F238E27FC236}">
              <a16:creationId xmlns:a16="http://schemas.microsoft.com/office/drawing/2014/main" id="{800DA63D-1ED6-45BD-A530-E2876B2028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2" name="Picture 5">
          <a:extLst>
            <a:ext uri="{FF2B5EF4-FFF2-40B4-BE49-F238E27FC236}">
              <a16:creationId xmlns:a16="http://schemas.microsoft.com/office/drawing/2014/main" id="{2C504DC2-D48E-459E-AA32-6D7EBA6DEA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3" name="Picture 5">
          <a:extLst>
            <a:ext uri="{FF2B5EF4-FFF2-40B4-BE49-F238E27FC236}">
              <a16:creationId xmlns:a16="http://schemas.microsoft.com/office/drawing/2014/main" id="{8083B84E-E2A6-4CD8-8829-B0E89BD2D3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4" name="Picture 5">
          <a:extLst>
            <a:ext uri="{FF2B5EF4-FFF2-40B4-BE49-F238E27FC236}">
              <a16:creationId xmlns:a16="http://schemas.microsoft.com/office/drawing/2014/main" id="{E15CAE17-D4B0-4919-9CA1-D91118A3C8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5" name="Picture 5">
          <a:extLst>
            <a:ext uri="{FF2B5EF4-FFF2-40B4-BE49-F238E27FC236}">
              <a16:creationId xmlns:a16="http://schemas.microsoft.com/office/drawing/2014/main" id="{56DC3FED-EB5E-45C6-AF1A-15F8A5F795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6" name="Picture 5">
          <a:extLst>
            <a:ext uri="{FF2B5EF4-FFF2-40B4-BE49-F238E27FC236}">
              <a16:creationId xmlns:a16="http://schemas.microsoft.com/office/drawing/2014/main" id="{A91534C6-8C57-4DD7-8B70-FD9F96B812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7" name="Picture 5">
          <a:extLst>
            <a:ext uri="{FF2B5EF4-FFF2-40B4-BE49-F238E27FC236}">
              <a16:creationId xmlns:a16="http://schemas.microsoft.com/office/drawing/2014/main" id="{298F5157-E683-4525-BA5D-9F7E0737BE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8" name="Picture 5">
          <a:extLst>
            <a:ext uri="{FF2B5EF4-FFF2-40B4-BE49-F238E27FC236}">
              <a16:creationId xmlns:a16="http://schemas.microsoft.com/office/drawing/2014/main" id="{9791D5C6-534A-427A-A5B8-29B10DE5E0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9" name="Picture 5">
          <a:extLst>
            <a:ext uri="{FF2B5EF4-FFF2-40B4-BE49-F238E27FC236}">
              <a16:creationId xmlns:a16="http://schemas.microsoft.com/office/drawing/2014/main" id="{0C2B25A0-294E-47C2-8B2B-E43DC093E7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0" name="Picture 5">
          <a:extLst>
            <a:ext uri="{FF2B5EF4-FFF2-40B4-BE49-F238E27FC236}">
              <a16:creationId xmlns:a16="http://schemas.microsoft.com/office/drawing/2014/main" id="{024DC7E7-06F6-4D4B-95F3-F78E1D9DE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1" name="Picture 5">
          <a:extLst>
            <a:ext uri="{FF2B5EF4-FFF2-40B4-BE49-F238E27FC236}">
              <a16:creationId xmlns:a16="http://schemas.microsoft.com/office/drawing/2014/main" id="{CF5D0A17-0145-4661-851F-88DB880890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2" name="Picture 5">
          <a:extLst>
            <a:ext uri="{FF2B5EF4-FFF2-40B4-BE49-F238E27FC236}">
              <a16:creationId xmlns:a16="http://schemas.microsoft.com/office/drawing/2014/main" id="{C3B2755F-9340-4264-8669-B85DF03C44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3" name="Picture 5">
          <a:extLst>
            <a:ext uri="{FF2B5EF4-FFF2-40B4-BE49-F238E27FC236}">
              <a16:creationId xmlns:a16="http://schemas.microsoft.com/office/drawing/2014/main" id="{40E9167F-76AF-4A13-B8F3-AAD3765201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4" name="Picture 5">
          <a:extLst>
            <a:ext uri="{FF2B5EF4-FFF2-40B4-BE49-F238E27FC236}">
              <a16:creationId xmlns:a16="http://schemas.microsoft.com/office/drawing/2014/main" id="{DF55D638-A556-4FE4-9B62-F2CB3D6A11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5" name="Picture 5">
          <a:extLst>
            <a:ext uri="{FF2B5EF4-FFF2-40B4-BE49-F238E27FC236}">
              <a16:creationId xmlns:a16="http://schemas.microsoft.com/office/drawing/2014/main" id="{DC725A34-4143-4EFB-A610-FB0FF20CBC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6" name="Picture 5">
          <a:extLst>
            <a:ext uri="{FF2B5EF4-FFF2-40B4-BE49-F238E27FC236}">
              <a16:creationId xmlns:a16="http://schemas.microsoft.com/office/drawing/2014/main" id="{44DA36C6-77C1-47AA-BE30-6B389ABB61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7" name="Picture 5">
          <a:extLst>
            <a:ext uri="{FF2B5EF4-FFF2-40B4-BE49-F238E27FC236}">
              <a16:creationId xmlns:a16="http://schemas.microsoft.com/office/drawing/2014/main" id="{C5370B5A-88D0-410B-8214-C3C3F36974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8" name="Picture 5">
          <a:extLst>
            <a:ext uri="{FF2B5EF4-FFF2-40B4-BE49-F238E27FC236}">
              <a16:creationId xmlns:a16="http://schemas.microsoft.com/office/drawing/2014/main" id="{89668605-34DD-406D-AFF2-F097800F67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9" name="Picture 5">
          <a:extLst>
            <a:ext uri="{FF2B5EF4-FFF2-40B4-BE49-F238E27FC236}">
              <a16:creationId xmlns:a16="http://schemas.microsoft.com/office/drawing/2014/main" id="{284360EB-720C-413A-A391-6C836BC2E2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0" name="Picture 5">
          <a:extLst>
            <a:ext uri="{FF2B5EF4-FFF2-40B4-BE49-F238E27FC236}">
              <a16:creationId xmlns:a16="http://schemas.microsoft.com/office/drawing/2014/main" id="{5C7B0BA0-752E-4139-9F0E-C111E8B03C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1" name="Picture 5">
          <a:extLst>
            <a:ext uri="{FF2B5EF4-FFF2-40B4-BE49-F238E27FC236}">
              <a16:creationId xmlns:a16="http://schemas.microsoft.com/office/drawing/2014/main" id="{1B96EE38-81E6-4C47-972C-64A3A03E39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2" name="Picture 5">
          <a:extLst>
            <a:ext uri="{FF2B5EF4-FFF2-40B4-BE49-F238E27FC236}">
              <a16:creationId xmlns:a16="http://schemas.microsoft.com/office/drawing/2014/main" id="{55879618-0E8E-424E-92F2-24822DB3EC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4" name="Picture 5">
          <a:extLst>
            <a:ext uri="{FF2B5EF4-FFF2-40B4-BE49-F238E27FC236}">
              <a16:creationId xmlns:a16="http://schemas.microsoft.com/office/drawing/2014/main" id="{091BA463-D5C4-4197-BDB3-EF0405D50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6" name="Picture 5">
          <a:extLst>
            <a:ext uri="{FF2B5EF4-FFF2-40B4-BE49-F238E27FC236}">
              <a16:creationId xmlns:a16="http://schemas.microsoft.com/office/drawing/2014/main" id="{2F312564-CBBB-455D-8478-291122CD09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7" name="Picture 5">
          <a:extLst>
            <a:ext uri="{FF2B5EF4-FFF2-40B4-BE49-F238E27FC236}">
              <a16:creationId xmlns:a16="http://schemas.microsoft.com/office/drawing/2014/main" id="{03DCCF81-1375-44C0-AC8A-9FBC7279F6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8" name="Picture 5">
          <a:extLst>
            <a:ext uri="{FF2B5EF4-FFF2-40B4-BE49-F238E27FC236}">
              <a16:creationId xmlns:a16="http://schemas.microsoft.com/office/drawing/2014/main" id="{5D7C59F2-E586-45E3-93B7-BE247D1CA8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9" name="Picture 5">
          <a:extLst>
            <a:ext uri="{FF2B5EF4-FFF2-40B4-BE49-F238E27FC236}">
              <a16:creationId xmlns:a16="http://schemas.microsoft.com/office/drawing/2014/main" id="{972BB1DF-33B5-476D-87FC-E3967E7DE2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0" name="Picture 5">
          <a:extLst>
            <a:ext uri="{FF2B5EF4-FFF2-40B4-BE49-F238E27FC236}">
              <a16:creationId xmlns:a16="http://schemas.microsoft.com/office/drawing/2014/main" id="{E4BDA8B7-F188-454A-B8EE-A7288954C8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1" name="Picture 5">
          <a:extLst>
            <a:ext uri="{FF2B5EF4-FFF2-40B4-BE49-F238E27FC236}">
              <a16:creationId xmlns:a16="http://schemas.microsoft.com/office/drawing/2014/main" id="{52664A29-F355-4FBC-B11A-0F0669D25E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2" name="Picture 5">
          <a:extLst>
            <a:ext uri="{FF2B5EF4-FFF2-40B4-BE49-F238E27FC236}">
              <a16:creationId xmlns:a16="http://schemas.microsoft.com/office/drawing/2014/main" id="{47785E4F-6A0E-4715-AE58-EBD962556B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3" name="Picture 5">
          <a:extLst>
            <a:ext uri="{FF2B5EF4-FFF2-40B4-BE49-F238E27FC236}">
              <a16:creationId xmlns:a16="http://schemas.microsoft.com/office/drawing/2014/main" id="{F0763567-021E-458B-87BC-FFDE201BCA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4" name="Picture 5">
          <a:extLst>
            <a:ext uri="{FF2B5EF4-FFF2-40B4-BE49-F238E27FC236}">
              <a16:creationId xmlns:a16="http://schemas.microsoft.com/office/drawing/2014/main" id="{E7982D47-D9B5-48F9-A76F-0B57D9F156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5" name="Picture 5">
          <a:extLst>
            <a:ext uri="{FF2B5EF4-FFF2-40B4-BE49-F238E27FC236}">
              <a16:creationId xmlns:a16="http://schemas.microsoft.com/office/drawing/2014/main" id="{64D61572-6C81-4DC9-9FC4-D88288C244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6" name="Picture 5">
          <a:extLst>
            <a:ext uri="{FF2B5EF4-FFF2-40B4-BE49-F238E27FC236}">
              <a16:creationId xmlns:a16="http://schemas.microsoft.com/office/drawing/2014/main" id="{EABDF640-B0F4-47B4-A3AE-1F89F86DCC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7" name="Picture 5">
          <a:extLst>
            <a:ext uri="{FF2B5EF4-FFF2-40B4-BE49-F238E27FC236}">
              <a16:creationId xmlns:a16="http://schemas.microsoft.com/office/drawing/2014/main" id="{FACBA0F6-034C-4897-B108-303BBDC5C8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8" name="Picture 5">
          <a:extLst>
            <a:ext uri="{FF2B5EF4-FFF2-40B4-BE49-F238E27FC236}">
              <a16:creationId xmlns:a16="http://schemas.microsoft.com/office/drawing/2014/main" id="{9293E9BB-827F-45E8-BD19-3EF7959457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9" name="Picture 5">
          <a:extLst>
            <a:ext uri="{FF2B5EF4-FFF2-40B4-BE49-F238E27FC236}">
              <a16:creationId xmlns:a16="http://schemas.microsoft.com/office/drawing/2014/main" id="{F179F6A1-0BD9-4EF7-8771-41B5E0915A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0" name="Picture 5">
          <a:extLst>
            <a:ext uri="{FF2B5EF4-FFF2-40B4-BE49-F238E27FC236}">
              <a16:creationId xmlns:a16="http://schemas.microsoft.com/office/drawing/2014/main" id="{B3917F4A-375C-41E3-A402-AE737D817E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1" name="Picture 5">
          <a:extLst>
            <a:ext uri="{FF2B5EF4-FFF2-40B4-BE49-F238E27FC236}">
              <a16:creationId xmlns:a16="http://schemas.microsoft.com/office/drawing/2014/main" id="{5BA852CC-D2DA-4645-9F52-E507DF6E06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2" name="Picture 5">
          <a:extLst>
            <a:ext uri="{FF2B5EF4-FFF2-40B4-BE49-F238E27FC236}">
              <a16:creationId xmlns:a16="http://schemas.microsoft.com/office/drawing/2014/main" id="{8268C046-25AE-491B-8376-24A78DAB93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3" name="Picture 5">
          <a:extLst>
            <a:ext uri="{FF2B5EF4-FFF2-40B4-BE49-F238E27FC236}">
              <a16:creationId xmlns:a16="http://schemas.microsoft.com/office/drawing/2014/main" id="{5F1656BD-1E77-4DA3-9DE7-0219957A67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4" name="Picture 5">
          <a:extLst>
            <a:ext uri="{FF2B5EF4-FFF2-40B4-BE49-F238E27FC236}">
              <a16:creationId xmlns:a16="http://schemas.microsoft.com/office/drawing/2014/main" id="{AF45A625-5B9C-4824-BA03-BC3C7FCDE5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5" name="Picture 5">
          <a:extLst>
            <a:ext uri="{FF2B5EF4-FFF2-40B4-BE49-F238E27FC236}">
              <a16:creationId xmlns:a16="http://schemas.microsoft.com/office/drawing/2014/main" id="{F1788112-0787-4853-9B93-88C3F10A88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6" name="Picture 5">
          <a:extLst>
            <a:ext uri="{FF2B5EF4-FFF2-40B4-BE49-F238E27FC236}">
              <a16:creationId xmlns:a16="http://schemas.microsoft.com/office/drawing/2014/main" id="{3347B928-72B6-4227-AC8F-78C0EAC09A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7" name="Picture 5">
          <a:extLst>
            <a:ext uri="{FF2B5EF4-FFF2-40B4-BE49-F238E27FC236}">
              <a16:creationId xmlns:a16="http://schemas.microsoft.com/office/drawing/2014/main" id="{24C2954F-2AEC-4FF1-8256-07B7FBEC5F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8" name="Picture 5">
          <a:extLst>
            <a:ext uri="{FF2B5EF4-FFF2-40B4-BE49-F238E27FC236}">
              <a16:creationId xmlns:a16="http://schemas.microsoft.com/office/drawing/2014/main" id="{1A82CF6B-1A82-48D2-8A02-639B2D07E4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0" name="Picture 5">
          <a:extLst>
            <a:ext uri="{FF2B5EF4-FFF2-40B4-BE49-F238E27FC236}">
              <a16:creationId xmlns:a16="http://schemas.microsoft.com/office/drawing/2014/main" id="{60D7C9E5-1812-4F62-9AE0-A2F6F753A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2" name="Picture 5">
          <a:extLst>
            <a:ext uri="{FF2B5EF4-FFF2-40B4-BE49-F238E27FC236}">
              <a16:creationId xmlns:a16="http://schemas.microsoft.com/office/drawing/2014/main" id="{5C9DA410-A920-45E3-888B-736FDB4E48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4" name="Picture 5">
          <a:extLst>
            <a:ext uri="{FF2B5EF4-FFF2-40B4-BE49-F238E27FC236}">
              <a16:creationId xmlns:a16="http://schemas.microsoft.com/office/drawing/2014/main" id="{D875040A-8B8C-4E18-B700-FC74DD072C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5" name="Picture 5">
          <a:extLst>
            <a:ext uri="{FF2B5EF4-FFF2-40B4-BE49-F238E27FC236}">
              <a16:creationId xmlns:a16="http://schemas.microsoft.com/office/drawing/2014/main" id="{29D7F31E-39F9-4541-8009-B36DB443B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6" name="Picture 5">
          <a:extLst>
            <a:ext uri="{FF2B5EF4-FFF2-40B4-BE49-F238E27FC236}">
              <a16:creationId xmlns:a16="http://schemas.microsoft.com/office/drawing/2014/main" id="{7BC7A063-F23B-4FF7-8FCD-F92AB4E212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7" name="Picture 5">
          <a:extLst>
            <a:ext uri="{FF2B5EF4-FFF2-40B4-BE49-F238E27FC236}">
              <a16:creationId xmlns:a16="http://schemas.microsoft.com/office/drawing/2014/main" id="{B7F35555-23FC-40E6-AC72-614ABEEB1A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8" name="Picture 5">
          <a:extLst>
            <a:ext uri="{FF2B5EF4-FFF2-40B4-BE49-F238E27FC236}">
              <a16:creationId xmlns:a16="http://schemas.microsoft.com/office/drawing/2014/main" id="{02893F2F-A387-4397-89F3-10859117BC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9" name="Picture 5">
          <a:extLst>
            <a:ext uri="{FF2B5EF4-FFF2-40B4-BE49-F238E27FC236}">
              <a16:creationId xmlns:a16="http://schemas.microsoft.com/office/drawing/2014/main" id="{599016A7-8279-42F4-AD78-656ECC3EC5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0" name="Picture 5">
          <a:extLst>
            <a:ext uri="{FF2B5EF4-FFF2-40B4-BE49-F238E27FC236}">
              <a16:creationId xmlns:a16="http://schemas.microsoft.com/office/drawing/2014/main" id="{BB2D2123-B84B-4348-BC56-72D7003C61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1" name="Picture 5">
          <a:extLst>
            <a:ext uri="{FF2B5EF4-FFF2-40B4-BE49-F238E27FC236}">
              <a16:creationId xmlns:a16="http://schemas.microsoft.com/office/drawing/2014/main" id="{1E02EDE8-A874-4E69-B312-BDDD9593E5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2" name="Picture 5">
          <a:extLst>
            <a:ext uri="{FF2B5EF4-FFF2-40B4-BE49-F238E27FC236}">
              <a16:creationId xmlns:a16="http://schemas.microsoft.com/office/drawing/2014/main" id="{20777F78-742B-4D44-A7B4-75B89EA1E1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3" name="Picture 5">
          <a:extLst>
            <a:ext uri="{FF2B5EF4-FFF2-40B4-BE49-F238E27FC236}">
              <a16:creationId xmlns:a16="http://schemas.microsoft.com/office/drawing/2014/main" id="{2BA5FF0E-9F03-452F-8064-C775143FDC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4" name="Picture 5">
          <a:extLst>
            <a:ext uri="{FF2B5EF4-FFF2-40B4-BE49-F238E27FC236}">
              <a16:creationId xmlns:a16="http://schemas.microsoft.com/office/drawing/2014/main" id="{F631270F-5A50-4888-AB86-680AE963D4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5" name="Picture 5">
          <a:extLst>
            <a:ext uri="{FF2B5EF4-FFF2-40B4-BE49-F238E27FC236}">
              <a16:creationId xmlns:a16="http://schemas.microsoft.com/office/drawing/2014/main" id="{7FB4CF65-4346-4F61-965B-AF534B842C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6" name="Picture 5">
          <a:extLst>
            <a:ext uri="{FF2B5EF4-FFF2-40B4-BE49-F238E27FC236}">
              <a16:creationId xmlns:a16="http://schemas.microsoft.com/office/drawing/2014/main" id="{3C37BD63-A287-4464-ACA5-873D89440A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7" name="Picture 5">
          <a:extLst>
            <a:ext uri="{FF2B5EF4-FFF2-40B4-BE49-F238E27FC236}">
              <a16:creationId xmlns:a16="http://schemas.microsoft.com/office/drawing/2014/main" id="{FB0473B2-51C8-41EA-84DD-FF10079420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8" name="Picture 5">
          <a:extLst>
            <a:ext uri="{FF2B5EF4-FFF2-40B4-BE49-F238E27FC236}">
              <a16:creationId xmlns:a16="http://schemas.microsoft.com/office/drawing/2014/main" id="{6AAC4002-4251-4312-9594-8A912AFA39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9" name="Picture 5">
          <a:extLst>
            <a:ext uri="{FF2B5EF4-FFF2-40B4-BE49-F238E27FC236}">
              <a16:creationId xmlns:a16="http://schemas.microsoft.com/office/drawing/2014/main" id="{99938561-2FCB-4B7F-A513-39BB35F08F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0" name="Picture 5">
          <a:extLst>
            <a:ext uri="{FF2B5EF4-FFF2-40B4-BE49-F238E27FC236}">
              <a16:creationId xmlns:a16="http://schemas.microsoft.com/office/drawing/2014/main" id="{6B81FD0F-2440-4105-B0D6-552EC4EE0B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1" name="Picture 5">
          <a:extLst>
            <a:ext uri="{FF2B5EF4-FFF2-40B4-BE49-F238E27FC236}">
              <a16:creationId xmlns:a16="http://schemas.microsoft.com/office/drawing/2014/main" id="{E0199355-10B0-4FB6-A19C-4A45C9D9D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2" name="Picture 5">
          <a:extLst>
            <a:ext uri="{FF2B5EF4-FFF2-40B4-BE49-F238E27FC236}">
              <a16:creationId xmlns:a16="http://schemas.microsoft.com/office/drawing/2014/main" id="{2092D7FE-E6E1-4290-89A5-3834EF67B0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3" name="Picture 5">
          <a:extLst>
            <a:ext uri="{FF2B5EF4-FFF2-40B4-BE49-F238E27FC236}">
              <a16:creationId xmlns:a16="http://schemas.microsoft.com/office/drawing/2014/main" id="{477EBDD9-D569-48C1-82CF-45D4C9687B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4" name="Picture 5">
          <a:extLst>
            <a:ext uri="{FF2B5EF4-FFF2-40B4-BE49-F238E27FC236}">
              <a16:creationId xmlns:a16="http://schemas.microsoft.com/office/drawing/2014/main" id="{B5A3E2B9-E0E8-46FD-A08B-A8D097B66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5" name="Picture 5">
          <a:extLst>
            <a:ext uri="{FF2B5EF4-FFF2-40B4-BE49-F238E27FC236}">
              <a16:creationId xmlns:a16="http://schemas.microsoft.com/office/drawing/2014/main" id="{DC3F8E4D-D7A8-468C-850C-60009AA657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6" name="Picture 5">
          <a:extLst>
            <a:ext uri="{FF2B5EF4-FFF2-40B4-BE49-F238E27FC236}">
              <a16:creationId xmlns:a16="http://schemas.microsoft.com/office/drawing/2014/main" id="{34D72942-74AF-4698-B5F8-6A376675B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8" name="Picture 5">
          <a:extLst>
            <a:ext uri="{FF2B5EF4-FFF2-40B4-BE49-F238E27FC236}">
              <a16:creationId xmlns:a16="http://schemas.microsoft.com/office/drawing/2014/main" id="{701D366A-82E9-4D6E-AFD4-C984A54547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0" name="Picture 5">
          <a:extLst>
            <a:ext uri="{FF2B5EF4-FFF2-40B4-BE49-F238E27FC236}">
              <a16:creationId xmlns:a16="http://schemas.microsoft.com/office/drawing/2014/main" id="{CA9F6576-89C5-4AB9-BF84-52CD48520F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2" name="Picture 5">
          <a:extLst>
            <a:ext uri="{FF2B5EF4-FFF2-40B4-BE49-F238E27FC236}">
              <a16:creationId xmlns:a16="http://schemas.microsoft.com/office/drawing/2014/main" id="{B7FEB99B-CF6C-4871-B539-289C60B82A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3" name="Picture 5">
          <a:extLst>
            <a:ext uri="{FF2B5EF4-FFF2-40B4-BE49-F238E27FC236}">
              <a16:creationId xmlns:a16="http://schemas.microsoft.com/office/drawing/2014/main" id="{99DB8FBD-CEDA-4F91-89F3-408A912B98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4" name="Picture 5">
          <a:extLst>
            <a:ext uri="{FF2B5EF4-FFF2-40B4-BE49-F238E27FC236}">
              <a16:creationId xmlns:a16="http://schemas.microsoft.com/office/drawing/2014/main" id="{9EF70AB3-0ABE-46FF-A833-3C11011DB3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5" name="Picture 5">
          <a:extLst>
            <a:ext uri="{FF2B5EF4-FFF2-40B4-BE49-F238E27FC236}">
              <a16:creationId xmlns:a16="http://schemas.microsoft.com/office/drawing/2014/main" id="{57263D98-15EE-450D-A1E5-FAE56ADC99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6" name="Picture 5">
          <a:extLst>
            <a:ext uri="{FF2B5EF4-FFF2-40B4-BE49-F238E27FC236}">
              <a16:creationId xmlns:a16="http://schemas.microsoft.com/office/drawing/2014/main" id="{BD9CACF1-F44D-46F4-8B0A-817E9F2ABA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7" name="Picture 5">
          <a:extLst>
            <a:ext uri="{FF2B5EF4-FFF2-40B4-BE49-F238E27FC236}">
              <a16:creationId xmlns:a16="http://schemas.microsoft.com/office/drawing/2014/main" id="{537CB976-2BD2-4768-A115-53F4F11C49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8" name="Picture 5">
          <a:extLst>
            <a:ext uri="{FF2B5EF4-FFF2-40B4-BE49-F238E27FC236}">
              <a16:creationId xmlns:a16="http://schemas.microsoft.com/office/drawing/2014/main" id="{DD31C0F8-B24B-4686-98EC-3871E703AD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9" name="Picture 5">
          <a:extLst>
            <a:ext uri="{FF2B5EF4-FFF2-40B4-BE49-F238E27FC236}">
              <a16:creationId xmlns:a16="http://schemas.microsoft.com/office/drawing/2014/main" id="{67DCD852-6182-4DB8-8D83-4479CA335A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0" name="Picture 5">
          <a:extLst>
            <a:ext uri="{FF2B5EF4-FFF2-40B4-BE49-F238E27FC236}">
              <a16:creationId xmlns:a16="http://schemas.microsoft.com/office/drawing/2014/main" id="{B9D33ECD-0849-4B1D-A8A8-66E1208291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1" name="Picture 5">
          <a:extLst>
            <a:ext uri="{FF2B5EF4-FFF2-40B4-BE49-F238E27FC236}">
              <a16:creationId xmlns:a16="http://schemas.microsoft.com/office/drawing/2014/main" id="{F8A998AF-2879-4059-B3C3-1EA81ED7B2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2" name="Picture 5">
          <a:extLst>
            <a:ext uri="{FF2B5EF4-FFF2-40B4-BE49-F238E27FC236}">
              <a16:creationId xmlns:a16="http://schemas.microsoft.com/office/drawing/2014/main" id="{1A651A53-9744-42AE-93C8-D2DB3913E6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3" name="Picture 5">
          <a:extLst>
            <a:ext uri="{FF2B5EF4-FFF2-40B4-BE49-F238E27FC236}">
              <a16:creationId xmlns:a16="http://schemas.microsoft.com/office/drawing/2014/main" id="{DC5637CD-B12F-4F68-BEF1-71BC91E986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4" name="Picture 5">
          <a:extLst>
            <a:ext uri="{FF2B5EF4-FFF2-40B4-BE49-F238E27FC236}">
              <a16:creationId xmlns:a16="http://schemas.microsoft.com/office/drawing/2014/main" id="{50535A50-E686-4083-B2AD-F126C46AE5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5" name="Picture 5">
          <a:extLst>
            <a:ext uri="{FF2B5EF4-FFF2-40B4-BE49-F238E27FC236}">
              <a16:creationId xmlns:a16="http://schemas.microsoft.com/office/drawing/2014/main" id="{4FBFC03D-01C5-4EB8-9F1F-0E46C8F27F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6" name="Picture 5">
          <a:extLst>
            <a:ext uri="{FF2B5EF4-FFF2-40B4-BE49-F238E27FC236}">
              <a16:creationId xmlns:a16="http://schemas.microsoft.com/office/drawing/2014/main" id="{B5FBCA8D-5606-47ED-85E2-599C832251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7" name="Picture 5">
          <a:extLst>
            <a:ext uri="{FF2B5EF4-FFF2-40B4-BE49-F238E27FC236}">
              <a16:creationId xmlns:a16="http://schemas.microsoft.com/office/drawing/2014/main" id="{D595F181-AD9E-4720-9597-C6A83AA07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8" name="Picture 5">
          <a:extLst>
            <a:ext uri="{FF2B5EF4-FFF2-40B4-BE49-F238E27FC236}">
              <a16:creationId xmlns:a16="http://schemas.microsoft.com/office/drawing/2014/main" id="{73E44186-93C9-4D40-8A9E-BD4D034C6B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9" name="Picture 5">
          <a:extLst>
            <a:ext uri="{FF2B5EF4-FFF2-40B4-BE49-F238E27FC236}">
              <a16:creationId xmlns:a16="http://schemas.microsoft.com/office/drawing/2014/main" id="{C903A13C-ECC2-4F79-B606-356A3ACC0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0" name="Picture 5">
          <a:extLst>
            <a:ext uri="{FF2B5EF4-FFF2-40B4-BE49-F238E27FC236}">
              <a16:creationId xmlns:a16="http://schemas.microsoft.com/office/drawing/2014/main" id="{D2DDB5CA-6DC7-455F-B0A6-16F918C19A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1" name="Picture 5">
          <a:extLst>
            <a:ext uri="{FF2B5EF4-FFF2-40B4-BE49-F238E27FC236}">
              <a16:creationId xmlns:a16="http://schemas.microsoft.com/office/drawing/2014/main" id="{A839AF66-5D48-4425-8A83-07351BE998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2" name="Picture 5">
          <a:extLst>
            <a:ext uri="{FF2B5EF4-FFF2-40B4-BE49-F238E27FC236}">
              <a16:creationId xmlns:a16="http://schemas.microsoft.com/office/drawing/2014/main" id="{6BF6B520-84A9-4332-B4ED-510401B384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3" name="Picture 5">
          <a:extLst>
            <a:ext uri="{FF2B5EF4-FFF2-40B4-BE49-F238E27FC236}">
              <a16:creationId xmlns:a16="http://schemas.microsoft.com/office/drawing/2014/main" id="{FDFC7A2E-9E5C-4FDA-B071-EFA9944AB5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4" name="Picture 5">
          <a:extLst>
            <a:ext uri="{FF2B5EF4-FFF2-40B4-BE49-F238E27FC236}">
              <a16:creationId xmlns:a16="http://schemas.microsoft.com/office/drawing/2014/main" id="{53E1A561-A769-4EAD-AB78-3D8D011B67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6" name="Picture 5">
          <a:extLst>
            <a:ext uri="{FF2B5EF4-FFF2-40B4-BE49-F238E27FC236}">
              <a16:creationId xmlns:a16="http://schemas.microsoft.com/office/drawing/2014/main" id="{2A39D5BD-2B87-4E80-8D97-2A1D0EDE37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8" name="Picture 5">
          <a:extLst>
            <a:ext uri="{FF2B5EF4-FFF2-40B4-BE49-F238E27FC236}">
              <a16:creationId xmlns:a16="http://schemas.microsoft.com/office/drawing/2014/main" id="{4ADD36C6-7628-4B82-B13C-A2F3EDB5F9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9" name="Picture 5">
          <a:extLst>
            <a:ext uri="{FF2B5EF4-FFF2-40B4-BE49-F238E27FC236}">
              <a16:creationId xmlns:a16="http://schemas.microsoft.com/office/drawing/2014/main" id="{E1FBD43A-B07E-4F33-AFB6-CF2B89E3EA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0" name="Picture 5">
          <a:extLst>
            <a:ext uri="{FF2B5EF4-FFF2-40B4-BE49-F238E27FC236}">
              <a16:creationId xmlns:a16="http://schemas.microsoft.com/office/drawing/2014/main" id="{C8DEBF45-5965-4A24-AA62-911879E1D3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1" name="Picture 5">
          <a:extLst>
            <a:ext uri="{FF2B5EF4-FFF2-40B4-BE49-F238E27FC236}">
              <a16:creationId xmlns:a16="http://schemas.microsoft.com/office/drawing/2014/main" id="{2C7529EB-1F88-4479-86EF-712894A4C7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2" name="Picture 5">
          <a:extLst>
            <a:ext uri="{FF2B5EF4-FFF2-40B4-BE49-F238E27FC236}">
              <a16:creationId xmlns:a16="http://schemas.microsoft.com/office/drawing/2014/main" id="{5A17492E-4621-4C2B-A973-BFE492F34D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3" name="Picture 5">
          <a:extLst>
            <a:ext uri="{FF2B5EF4-FFF2-40B4-BE49-F238E27FC236}">
              <a16:creationId xmlns:a16="http://schemas.microsoft.com/office/drawing/2014/main" id="{6C8FE84F-F95E-432F-A53E-E3CBCDE6F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4" name="Picture 5">
          <a:extLst>
            <a:ext uri="{FF2B5EF4-FFF2-40B4-BE49-F238E27FC236}">
              <a16:creationId xmlns:a16="http://schemas.microsoft.com/office/drawing/2014/main" id="{9F2BA76B-8C36-4225-872B-8209504DC4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5" name="Picture 5">
          <a:extLst>
            <a:ext uri="{FF2B5EF4-FFF2-40B4-BE49-F238E27FC236}">
              <a16:creationId xmlns:a16="http://schemas.microsoft.com/office/drawing/2014/main" id="{BD316451-B006-4601-91AB-543C5BDD4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6" name="Picture 5">
          <a:extLst>
            <a:ext uri="{FF2B5EF4-FFF2-40B4-BE49-F238E27FC236}">
              <a16:creationId xmlns:a16="http://schemas.microsoft.com/office/drawing/2014/main" id="{58FDF99A-7C71-4A9A-8A68-3E713AEE38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7" name="Picture 5">
          <a:extLst>
            <a:ext uri="{FF2B5EF4-FFF2-40B4-BE49-F238E27FC236}">
              <a16:creationId xmlns:a16="http://schemas.microsoft.com/office/drawing/2014/main" id="{DB1E577F-81F9-4E44-AA43-7E48B167F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8" name="Picture 5">
          <a:extLst>
            <a:ext uri="{FF2B5EF4-FFF2-40B4-BE49-F238E27FC236}">
              <a16:creationId xmlns:a16="http://schemas.microsoft.com/office/drawing/2014/main" id="{D298EF3D-56A8-4DF3-9045-E3C06CF372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9" name="Picture 5">
          <a:extLst>
            <a:ext uri="{FF2B5EF4-FFF2-40B4-BE49-F238E27FC236}">
              <a16:creationId xmlns:a16="http://schemas.microsoft.com/office/drawing/2014/main" id="{9B26FE4F-7538-4092-8227-263F358843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0" name="Picture 5">
          <a:extLst>
            <a:ext uri="{FF2B5EF4-FFF2-40B4-BE49-F238E27FC236}">
              <a16:creationId xmlns:a16="http://schemas.microsoft.com/office/drawing/2014/main" id="{3354EEEE-6272-4FA7-86CB-1F4060E756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1" name="Picture 5">
          <a:extLst>
            <a:ext uri="{FF2B5EF4-FFF2-40B4-BE49-F238E27FC236}">
              <a16:creationId xmlns:a16="http://schemas.microsoft.com/office/drawing/2014/main" id="{D5FB1B84-477D-4A32-897C-1555D360FB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2" name="Picture 5">
          <a:extLst>
            <a:ext uri="{FF2B5EF4-FFF2-40B4-BE49-F238E27FC236}">
              <a16:creationId xmlns:a16="http://schemas.microsoft.com/office/drawing/2014/main" id="{A5D95DFB-8A96-4E37-9F75-D58C1AC150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3" name="Picture 5">
          <a:extLst>
            <a:ext uri="{FF2B5EF4-FFF2-40B4-BE49-F238E27FC236}">
              <a16:creationId xmlns:a16="http://schemas.microsoft.com/office/drawing/2014/main" id="{0DF9C632-A07D-450A-B57A-C43B6623AD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4" name="Picture 5">
          <a:extLst>
            <a:ext uri="{FF2B5EF4-FFF2-40B4-BE49-F238E27FC236}">
              <a16:creationId xmlns:a16="http://schemas.microsoft.com/office/drawing/2014/main" id="{1E4D5CF8-4083-4C4A-8CCB-C6EDB3C561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5" name="Picture 5">
          <a:extLst>
            <a:ext uri="{FF2B5EF4-FFF2-40B4-BE49-F238E27FC236}">
              <a16:creationId xmlns:a16="http://schemas.microsoft.com/office/drawing/2014/main" id="{C29968E4-B2FD-4F37-A009-AE38DE32DE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6" name="Picture 5">
          <a:extLst>
            <a:ext uri="{FF2B5EF4-FFF2-40B4-BE49-F238E27FC236}">
              <a16:creationId xmlns:a16="http://schemas.microsoft.com/office/drawing/2014/main" id="{93BDAE08-A819-4C79-BCFE-0C5D2D2C87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7" name="Picture 5">
          <a:extLst>
            <a:ext uri="{FF2B5EF4-FFF2-40B4-BE49-F238E27FC236}">
              <a16:creationId xmlns:a16="http://schemas.microsoft.com/office/drawing/2014/main" id="{5FADF167-13A9-4651-A251-2A306C5E9C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8" name="Picture 5">
          <a:extLst>
            <a:ext uri="{FF2B5EF4-FFF2-40B4-BE49-F238E27FC236}">
              <a16:creationId xmlns:a16="http://schemas.microsoft.com/office/drawing/2014/main" id="{70743D21-2DBB-48C9-B9D8-803C89223C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9" name="Picture 5">
          <a:extLst>
            <a:ext uri="{FF2B5EF4-FFF2-40B4-BE49-F238E27FC236}">
              <a16:creationId xmlns:a16="http://schemas.microsoft.com/office/drawing/2014/main" id="{ED3E467A-A70A-4274-B620-497ED83C20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0" name="Picture 5">
          <a:extLst>
            <a:ext uri="{FF2B5EF4-FFF2-40B4-BE49-F238E27FC236}">
              <a16:creationId xmlns:a16="http://schemas.microsoft.com/office/drawing/2014/main" id="{4A8B26A4-2D7A-47C7-BBCF-25FED938B5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2" name="Picture 5">
          <a:extLst>
            <a:ext uri="{FF2B5EF4-FFF2-40B4-BE49-F238E27FC236}">
              <a16:creationId xmlns:a16="http://schemas.microsoft.com/office/drawing/2014/main" id="{F0B4F3E0-5FE6-4512-A633-2C8120A10C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4" name="Picture 5">
          <a:extLst>
            <a:ext uri="{FF2B5EF4-FFF2-40B4-BE49-F238E27FC236}">
              <a16:creationId xmlns:a16="http://schemas.microsoft.com/office/drawing/2014/main" id="{E607F129-E944-45BF-8CD4-0BAC21BC2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6" name="Picture 5">
          <a:extLst>
            <a:ext uri="{FF2B5EF4-FFF2-40B4-BE49-F238E27FC236}">
              <a16:creationId xmlns:a16="http://schemas.microsoft.com/office/drawing/2014/main" id="{6CE07335-902C-40A3-8600-747150C95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7" name="Picture 5">
          <a:extLst>
            <a:ext uri="{FF2B5EF4-FFF2-40B4-BE49-F238E27FC236}">
              <a16:creationId xmlns:a16="http://schemas.microsoft.com/office/drawing/2014/main" id="{FF6AC130-B079-4F21-AC57-8206F5AAAF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8" name="Picture 5">
          <a:extLst>
            <a:ext uri="{FF2B5EF4-FFF2-40B4-BE49-F238E27FC236}">
              <a16:creationId xmlns:a16="http://schemas.microsoft.com/office/drawing/2014/main" id="{B367494B-D603-4C33-9BCD-9083E18008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9" name="Picture 5">
          <a:extLst>
            <a:ext uri="{FF2B5EF4-FFF2-40B4-BE49-F238E27FC236}">
              <a16:creationId xmlns:a16="http://schemas.microsoft.com/office/drawing/2014/main" id="{23E9292C-30E3-46E9-98AE-5FBA477D78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0" name="Picture 5">
          <a:extLst>
            <a:ext uri="{FF2B5EF4-FFF2-40B4-BE49-F238E27FC236}">
              <a16:creationId xmlns:a16="http://schemas.microsoft.com/office/drawing/2014/main" id="{35398D57-8454-4067-8780-D15060AD49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1" name="Picture 5">
          <a:extLst>
            <a:ext uri="{FF2B5EF4-FFF2-40B4-BE49-F238E27FC236}">
              <a16:creationId xmlns:a16="http://schemas.microsoft.com/office/drawing/2014/main" id="{EA1901E9-776F-45D1-BD86-B0D459ED37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2" name="Picture 5">
          <a:extLst>
            <a:ext uri="{FF2B5EF4-FFF2-40B4-BE49-F238E27FC236}">
              <a16:creationId xmlns:a16="http://schemas.microsoft.com/office/drawing/2014/main" id="{8C552D9C-3D76-4B55-9F2C-F7DF7CBD86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3" name="Picture 5">
          <a:extLst>
            <a:ext uri="{FF2B5EF4-FFF2-40B4-BE49-F238E27FC236}">
              <a16:creationId xmlns:a16="http://schemas.microsoft.com/office/drawing/2014/main" id="{7548D4D1-CFF6-43F6-BA60-0C53882900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4" name="Picture 5">
          <a:extLst>
            <a:ext uri="{FF2B5EF4-FFF2-40B4-BE49-F238E27FC236}">
              <a16:creationId xmlns:a16="http://schemas.microsoft.com/office/drawing/2014/main" id="{68406A67-F669-4DF6-B250-3FA9BA72B3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5" name="Picture 5">
          <a:extLst>
            <a:ext uri="{FF2B5EF4-FFF2-40B4-BE49-F238E27FC236}">
              <a16:creationId xmlns:a16="http://schemas.microsoft.com/office/drawing/2014/main" id="{3731F267-92C9-4C5A-B0E6-97015987F5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6" name="Picture 5">
          <a:extLst>
            <a:ext uri="{FF2B5EF4-FFF2-40B4-BE49-F238E27FC236}">
              <a16:creationId xmlns:a16="http://schemas.microsoft.com/office/drawing/2014/main" id="{AED99527-7C08-4EFD-8542-0DFE6BB7C6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7" name="Picture 5">
          <a:extLst>
            <a:ext uri="{FF2B5EF4-FFF2-40B4-BE49-F238E27FC236}">
              <a16:creationId xmlns:a16="http://schemas.microsoft.com/office/drawing/2014/main" id="{4DF81669-DC64-4658-B48F-1C87560A39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8" name="Picture 5">
          <a:extLst>
            <a:ext uri="{FF2B5EF4-FFF2-40B4-BE49-F238E27FC236}">
              <a16:creationId xmlns:a16="http://schemas.microsoft.com/office/drawing/2014/main" id="{19560978-23FD-4DA0-B6EC-38D3310C94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9" name="Picture 5">
          <a:extLst>
            <a:ext uri="{FF2B5EF4-FFF2-40B4-BE49-F238E27FC236}">
              <a16:creationId xmlns:a16="http://schemas.microsoft.com/office/drawing/2014/main" id="{81C725BB-81AA-45D1-9340-F15E41CFD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0" name="Picture 5">
          <a:extLst>
            <a:ext uri="{FF2B5EF4-FFF2-40B4-BE49-F238E27FC236}">
              <a16:creationId xmlns:a16="http://schemas.microsoft.com/office/drawing/2014/main" id="{BAF3AD24-3AD5-4D61-9EEF-FE588A236C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1" name="Picture 5">
          <a:extLst>
            <a:ext uri="{FF2B5EF4-FFF2-40B4-BE49-F238E27FC236}">
              <a16:creationId xmlns:a16="http://schemas.microsoft.com/office/drawing/2014/main" id="{A5D75150-86AA-46E1-82B3-8F3A7499ED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2" name="Picture 5">
          <a:extLst>
            <a:ext uri="{FF2B5EF4-FFF2-40B4-BE49-F238E27FC236}">
              <a16:creationId xmlns:a16="http://schemas.microsoft.com/office/drawing/2014/main" id="{3114EF18-50F2-4DB7-86CA-F35C7088B8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3" name="Picture 5">
          <a:extLst>
            <a:ext uri="{FF2B5EF4-FFF2-40B4-BE49-F238E27FC236}">
              <a16:creationId xmlns:a16="http://schemas.microsoft.com/office/drawing/2014/main" id="{0350D87D-7315-458A-B592-528E7B4E0C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4" name="Picture 5">
          <a:extLst>
            <a:ext uri="{FF2B5EF4-FFF2-40B4-BE49-F238E27FC236}">
              <a16:creationId xmlns:a16="http://schemas.microsoft.com/office/drawing/2014/main" id="{817002E1-6860-4C5E-9FE1-724623F8A9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5" name="Picture 5">
          <a:extLst>
            <a:ext uri="{FF2B5EF4-FFF2-40B4-BE49-F238E27FC236}">
              <a16:creationId xmlns:a16="http://schemas.microsoft.com/office/drawing/2014/main" id="{436F8C1A-14DA-43BC-AA8F-7F3EECE064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6" name="Picture 5">
          <a:extLst>
            <a:ext uri="{FF2B5EF4-FFF2-40B4-BE49-F238E27FC236}">
              <a16:creationId xmlns:a16="http://schemas.microsoft.com/office/drawing/2014/main" id="{223AD0E3-524A-4102-983A-0FE800AB8B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7" name="Picture 5">
          <a:extLst>
            <a:ext uri="{FF2B5EF4-FFF2-40B4-BE49-F238E27FC236}">
              <a16:creationId xmlns:a16="http://schemas.microsoft.com/office/drawing/2014/main" id="{3D8A2AEF-17F1-4F2D-A222-CEB6620281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8" name="Picture 5">
          <a:extLst>
            <a:ext uri="{FF2B5EF4-FFF2-40B4-BE49-F238E27FC236}">
              <a16:creationId xmlns:a16="http://schemas.microsoft.com/office/drawing/2014/main" id="{0D7EC842-5F2C-4784-A24D-BA1789342F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0" name="Picture 5">
          <a:extLst>
            <a:ext uri="{FF2B5EF4-FFF2-40B4-BE49-F238E27FC236}">
              <a16:creationId xmlns:a16="http://schemas.microsoft.com/office/drawing/2014/main" id="{65202DA1-54E4-49EB-975B-C2385985F8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2" name="Picture 5">
          <a:extLst>
            <a:ext uri="{FF2B5EF4-FFF2-40B4-BE49-F238E27FC236}">
              <a16:creationId xmlns:a16="http://schemas.microsoft.com/office/drawing/2014/main" id="{99EFDCCB-2275-49A3-894D-CF2D7EC4BF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3" name="Picture 5">
          <a:extLst>
            <a:ext uri="{FF2B5EF4-FFF2-40B4-BE49-F238E27FC236}">
              <a16:creationId xmlns:a16="http://schemas.microsoft.com/office/drawing/2014/main" id="{6962AE03-8E2B-49F0-8A69-6C9DACA005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4" name="Picture 5">
          <a:extLst>
            <a:ext uri="{FF2B5EF4-FFF2-40B4-BE49-F238E27FC236}">
              <a16:creationId xmlns:a16="http://schemas.microsoft.com/office/drawing/2014/main" id="{A60717C2-E876-4E8E-8F87-0370254968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5" name="Picture 5">
          <a:extLst>
            <a:ext uri="{FF2B5EF4-FFF2-40B4-BE49-F238E27FC236}">
              <a16:creationId xmlns:a16="http://schemas.microsoft.com/office/drawing/2014/main" id="{C18A031B-04B8-40E6-A6DE-9A582085AB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6" name="Picture 5">
          <a:extLst>
            <a:ext uri="{FF2B5EF4-FFF2-40B4-BE49-F238E27FC236}">
              <a16:creationId xmlns:a16="http://schemas.microsoft.com/office/drawing/2014/main" id="{B34E97E4-1B92-4F27-8DD7-BB5FDECCD8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7" name="Picture 5">
          <a:extLst>
            <a:ext uri="{FF2B5EF4-FFF2-40B4-BE49-F238E27FC236}">
              <a16:creationId xmlns:a16="http://schemas.microsoft.com/office/drawing/2014/main" id="{3ECE74B4-C65A-4E0A-82CC-B7EC924FB8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8" name="Picture 5">
          <a:extLst>
            <a:ext uri="{FF2B5EF4-FFF2-40B4-BE49-F238E27FC236}">
              <a16:creationId xmlns:a16="http://schemas.microsoft.com/office/drawing/2014/main" id="{D9C2B63E-F2FC-450E-96FC-6E8E79CA74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9" name="Picture 5">
          <a:extLst>
            <a:ext uri="{FF2B5EF4-FFF2-40B4-BE49-F238E27FC236}">
              <a16:creationId xmlns:a16="http://schemas.microsoft.com/office/drawing/2014/main" id="{2BFCD6A6-0F5C-4D96-B1B3-6E7E0C8078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0" name="Picture 5">
          <a:extLst>
            <a:ext uri="{FF2B5EF4-FFF2-40B4-BE49-F238E27FC236}">
              <a16:creationId xmlns:a16="http://schemas.microsoft.com/office/drawing/2014/main" id="{1B201AA7-1702-498F-AB54-CBA9BB9989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1" name="Picture 5">
          <a:extLst>
            <a:ext uri="{FF2B5EF4-FFF2-40B4-BE49-F238E27FC236}">
              <a16:creationId xmlns:a16="http://schemas.microsoft.com/office/drawing/2014/main" id="{70CD5469-3F10-477A-94F6-F1DF289381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2" name="Picture 5">
          <a:extLst>
            <a:ext uri="{FF2B5EF4-FFF2-40B4-BE49-F238E27FC236}">
              <a16:creationId xmlns:a16="http://schemas.microsoft.com/office/drawing/2014/main" id="{A78A6987-71E3-4EDC-98CB-EE01372F9E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3" name="Picture 5">
          <a:extLst>
            <a:ext uri="{FF2B5EF4-FFF2-40B4-BE49-F238E27FC236}">
              <a16:creationId xmlns:a16="http://schemas.microsoft.com/office/drawing/2014/main" id="{75A88F25-CF45-49DA-9F0D-6219454A24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5" name="Picture 5">
          <a:extLst>
            <a:ext uri="{FF2B5EF4-FFF2-40B4-BE49-F238E27FC236}">
              <a16:creationId xmlns:a16="http://schemas.microsoft.com/office/drawing/2014/main" id="{0D111DC8-140E-49D9-84F0-DE293E2E41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7" name="Picture 5">
          <a:extLst>
            <a:ext uri="{FF2B5EF4-FFF2-40B4-BE49-F238E27FC236}">
              <a16:creationId xmlns:a16="http://schemas.microsoft.com/office/drawing/2014/main" id="{E7587C9C-75FD-4D85-988A-FFCB646897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9" name="Picture 5">
          <a:extLst>
            <a:ext uri="{FF2B5EF4-FFF2-40B4-BE49-F238E27FC236}">
              <a16:creationId xmlns:a16="http://schemas.microsoft.com/office/drawing/2014/main" id="{83F7ADDB-50C6-487E-BD15-9FF873030F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1" name="Picture 5">
          <a:extLst>
            <a:ext uri="{FF2B5EF4-FFF2-40B4-BE49-F238E27FC236}">
              <a16:creationId xmlns:a16="http://schemas.microsoft.com/office/drawing/2014/main" id="{FAF65B78-92F9-40DE-AFEC-753013A94B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2" name="Picture 5">
          <a:extLst>
            <a:ext uri="{FF2B5EF4-FFF2-40B4-BE49-F238E27FC236}">
              <a16:creationId xmlns:a16="http://schemas.microsoft.com/office/drawing/2014/main" id="{FFAC090A-C08B-4811-9D4C-403A8D79E6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3" name="Picture 5">
          <a:extLst>
            <a:ext uri="{FF2B5EF4-FFF2-40B4-BE49-F238E27FC236}">
              <a16:creationId xmlns:a16="http://schemas.microsoft.com/office/drawing/2014/main" id="{F4325286-8DD4-4A43-94E9-6E076090E7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4" name="Picture 5">
          <a:extLst>
            <a:ext uri="{FF2B5EF4-FFF2-40B4-BE49-F238E27FC236}">
              <a16:creationId xmlns:a16="http://schemas.microsoft.com/office/drawing/2014/main" id="{65E9033F-D5F9-4A07-ACA6-DBCD6A957F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5" name="Picture 5">
          <a:extLst>
            <a:ext uri="{FF2B5EF4-FFF2-40B4-BE49-F238E27FC236}">
              <a16:creationId xmlns:a16="http://schemas.microsoft.com/office/drawing/2014/main" id="{A76DA08D-16D5-4ED1-8BDF-198B738E87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6" name="Picture 5">
          <a:extLst>
            <a:ext uri="{FF2B5EF4-FFF2-40B4-BE49-F238E27FC236}">
              <a16:creationId xmlns:a16="http://schemas.microsoft.com/office/drawing/2014/main" id="{807FF589-B1D4-4C02-9BC7-5E509831AC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7" name="Picture 5">
          <a:extLst>
            <a:ext uri="{FF2B5EF4-FFF2-40B4-BE49-F238E27FC236}">
              <a16:creationId xmlns:a16="http://schemas.microsoft.com/office/drawing/2014/main" id="{E9E95412-847A-44EC-8AA9-663AB2EA9E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8" name="Picture 5">
          <a:extLst>
            <a:ext uri="{FF2B5EF4-FFF2-40B4-BE49-F238E27FC236}">
              <a16:creationId xmlns:a16="http://schemas.microsoft.com/office/drawing/2014/main" id="{9DA994E5-DDF8-49AE-858B-F46343D0B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9" name="Picture 5">
          <a:extLst>
            <a:ext uri="{FF2B5EF4-FFF2-40B4-BE49-F238E27FC236}">
              <a16:creationId xmlns:a16="http://schemas.microsoft.com/office/drawing/2014/main" id="{14911E5C-4AFF-4CB7-A77F-BAAF099B83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0" name="Picture 5">
          <a:extLst>
            <a:ext uri="{FF2B5EF4-FFF2-40B4-BE49-F238E27FC236}">
              <a16:creationId xmlns:a16="http://schemas.microsoft.com/office/drawing/2014/main" id="{814F046C-87C2-4987-847B-EBD38487F9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1" name="Picture 5">
          <a:extLst>
            <a:ext uri="{FF2B5EF4-FFF2-40B4-BE49-F238E27FC236}">
              <a16:creationId xmlns:a16="http://schemas.microsoft.com/office/drawing/2014/main" id="{19E1BCBD-8C1A-41D7-B192-82E2A58E5C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2" name="Picture 5">
          <a:extLst>
            <a:ext uri="{FF2B5EF4-FFF2-40B4-BE49-F238E27FC236}">
              <a16:creationId xmlns:a16="http://schemas.microsoft.com/office/drawing/2014/main" id="{EE73B193-A959-4B22-A584-B3F0646821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3" name="Picture 5">
          <a:extLst>
            <a:ext uri="{FF2B5EF4-FFF2-40B4-BE49-F238E27FC236}">
              <a16:creationId xmlns:a16="http://schemas.microsoft.com/office/drawing/2014/main" id="{8542BE6E-078F-4FBD-9A31-38293687BA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4" name="Picture 5">
          <a:extLst>
            <a:ext uri="{FF2B5EF4-FFF2-40B4-BE49-F238E27FC236}">
              <a16:creationId xmlns:a16="http://schemas.microsoft.com/office/drawing/2014/main" id="{240B2EE2-EF10-4051-B8DD-5C897CBC67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5" name="Picture 5">
          <a:extLst>
            <a:ext uri="{FF2B5EF4-FFF2-40B4-BE49-F238E27FC236}">
              <a16:creationId xmlns:a16="http://schemas.microsoft.com/office/drawing/2014/main" id="{B3BEDC24-E154-42A8-BDE7-5BCB3A71F4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6" name="Picture 5">
          <a:extLst>
            <a:ext uri="{FF2B5EF4-FFF2-40B4-BE49-F238E27FC236}">
              <a16:creationId xmlns:a16="http://schemas.microsoft.com/office/drawing/2014/main" id="{FA9EA44D-86CC-478B-AED3-6453C1E5C8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7" name="Picture 5">
          <a:extLst>
            <a:ext uri="{FF2B5EF4-FFF2-40B4-BE49-F238E27FC236}">
              <a16:creationId xmlns:a16="http://schemas.microsoft.com/office/drawing/2014/main" id="{DE6D5DF0-AA3F-4DE8-A829-87BEC556D1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8" name="Picture 5">
          <a:extLst>
            <a:ext uri="{FF2B5EF4-FFF2-40B4-BE49-F238E27FC236}">
              <a16:creationId xmlns:a16="http://schemas.microsoft.com/office/drawing/2014/main" id="{FB08C4F7-39F0-46DC-ACCF-2C7C020091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9" name="Picture 5">
          <a:extLst>
            <a:ext uri="{FF2B5EF4-FFF2-40B4-BE49-F238E27FC236}">
              <a16:creationId xmlns:a16="http://schemas.microsoft.com/office/drawing/2014/main" id="{45ED1282-2F85-434C-8773-138BABBE9E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0" name="Picture 5">
          <a:extLst>
            <a:ext uri="{FF2B5EF4-FFF2-40B4-BE49-F238E27FC236}">
              <a16:creationId xmlns:a16="http://schemas.microsoft.com/office/drawing/2014/main" id="{9137B0CD-B97E-48D6-8B5C-40178D47B6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1" name="Picture 5">
          <a:extLst>
            <a:ext uri="{FF2B5EF4-FFF2-40B4-BE49-F238E27FC236}">
              <a16:creationId xmlns:a16="http://schemas.microsoft.com/office/drawing/2014/main" id="{26CACB3D-999F-4587-BD1F-41615F078E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2" name="Picture 5">
          <a:extLst>
            <a:ext uri="{FF2B5EF4-FFF2-40B4-BE49-F238E27FC236}">
              <a16:creationId xmlns:a16="http://schemas.microsoft.com/office/drawing/2014/main" id="{34F9A1B0-BC8D-4B6D-8B03-FE5920BD68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3" name="Picture 5">
          <a:extLst>
            <a:ext uri="{FF2B5EF4-FFF2-40B4-BE49-F238E27FC236}">
              <a16:creationId xmlns:a16="http://schemas.microsoft.com/office/drawing/2014/main" id="{5E4BC0AA-099E-457D-83ED-784A46C7B0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5" name="Picture 5">
          <a:extLst>
            <a:ext uri="{FF2B5EF4-FFF2-40B4-BE49-F238E27FC236}">
              <a16:creationId xmlns:a16="http://schemas.microsoft.com/office/drawing/2014/main" id="{CE001428-B6B8-47B7-BEF5-B08F7BD3D0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7" name="Picture 5">
          <a:extLst>
            <a:ext uri="{FF2B5EF4-FFF2-40B4-BE49-F238E27FC236}">
              <a16:creationId xmlns:a16="http://schemas.microsoft.com/office/drawing/2014/main" id="{3B373D88-E237-4BD3-8885-C7C3DB8930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9" name="Picture 5">
          <a:extLst>
            <a:ext uri="{FF2B5EF4-FFF2-40B4-BE49-F238E27FC236}">
              <a16:creationId xmlns:a16="http://schemas.microsoft.com/office/drawing/2014/main" id="{74D4061A-B8A8-4C84-8477-8FB7FCB3B4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0" name="Picture 5">
          <a:extLst>
            <a:ext uri="{FF2B5EF4-FFF2-40B4-BE49-F238E27FC236}">
              <a16:creationId xmlns:a16="http://schemas.microsoft.com/office/drawing/2014/main" id="{E1C1FFDB-709F-4656-A604-BE059D2F32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1" name="Picture 5">
          <a:extLst>
            <a:ext uri="{FF2B5EF4-FFF2-40B4-BE49-F238E27FC236}">
              <a16:creationId xmlns:a16="http://schemas.microsoft.com/office/drawing/2014/main" id="{8D36DCD9-199C-4959-9550-D3DDFE9D15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2" name="Picture 5">
          <a:extLst>
            <a:ext uri="{FF2B5EF4-FFF2-40B4-BE49-F238E27FC236}">
              <a16:creationId xmlns:a16="http://schemas.microsoft.com/office/drawing/2014/main" id="{BB2E7AA3-E520-4DCA-BA37-14D9E5987F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3" name="Picture 5">
          <a:extLst>
            <a:ext uri="{FF2B5EF4-FFF2-40B4-BE49-F238E27FC236}">
              <a16:creationId xmlns:a16="http://schemas.microsoft.com/office/drawing/2014/main" id="{84BEFB00-90FB-4C60-9143-4765E6962F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4" name="Picture 5">
          <a:extLst>
            <a:ext uri="{FF2B5EF4-FFF2-40B4-BE49-F238E27FC236}">
              <a16:creationId xmlns:a16="http://schemas.microsoft.com/office/drawing/2014/main" id="{4D9C0700-6251-4A71-BF0B-5E0F4CBBA5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5" name="Picture 5">
          <a:extLst>
            <a:ext uri="{FF2B5EF4-FFF2-40B4-BE49-F238E27FC236}">
              <a16:creationId xmlns:a16="http://schemas.microsoft.com/office/drawing/2014/main" id="{31757B2E-7D3D-484B-9E61-CBE8227931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6" name="Picture 5">
          <a:extLst>
            <a:ext uri="{FF2B5EF4-FFF2-40B4-BE49-F238E27FC236}">
              <a16:creationId xmlns:a16="http://schemas.microsoft.com/office/drawing/2014/main" id="{0D152073-CB2D-43F8-93E0-91569736C6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7" name="Picture 5">
          <a:extLst>
            <a:ext uri="{FF2B5EF4-FFF2-40B4-BE49-F238E27FC236}">
              <a16:creationId xmlns:a16="http://schemas.microsoft.com/office/drawing/2014/main" id="{FB099F5A-C653-44CA-83EF-5123B7694E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8" name="Picture 5">
          <a:extLst>
            <a:ext uri="{FF2B5EF4-FFF2-40B4-BE49-F238E27FC236}">
              <a16:creationId xmlns:a16="http://schemas.microsoft.com/office/drawing/2014/main" id="{7609FCE5-6C2C-4612-8245-390854810E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9" name="Picture 5">
          <a:extLst>
            <a:ext uri="{FF2B5EF4-FFF2-40B4-BE49-F238E27FC236}">
              <a16:creationId xmlns:a16="http://schemas.microsoft.com/office/drawing/2014/main" id="{FB310A6C-45A1-4C42-B9E1-609F5AE277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0" name="Picture 5">
          <a:extLst>
            <a:ext uri="{FF2B5EF4-FFF2-40B4-BE49-F238E27FC236}">
              <a16:creationId xmlns:a16="http://schemas.microsoft.com/office/drawing/2014/main" id="{CF3A7BCF-5DA1-4581-933B-B019619150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1" name="Picture 5">
          <a:extLst>
            <a:ext uri="{FF2B5EF4-FFF2-40B4-BE49-F238E27FC236}">
              <a16:creationId xmlns:a16="http://schemas.microsoft.com/office/drawing/2014/main" id="{23FAD3FA-C26E-460B-BA26-D095F4064B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2" name="Picture 5">
          <a:extLst>
            <a:ext uri="{FF2B5EF4-FFF2-40B4-BE49-F238E27FC236}">
              <a16:creationId xmlns:a16="http://schemas.microsoft.com/office/drawing/2014/main" id="{4BF9F44C-9A43-47F4-9FBB-69B2A77CE8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3" name="Picture 5">
          <a:extLst>
            <a:ext uri="{FF2B5EF4-FFF2-40B4-BE49-F238E27FC236}">
              <a16:creationId xmlns:a16="http://schemas.microsoft.com/office/drawing/2014/main" id="{712C7882-1650-4AA4-8DFE-F2A611D66C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4" name="Picture 5">
          <a:extLst>
            <a:ext uri="{FF2B5EF4-FFF2-40B4-BE49-F238E27FC236}">
              <a16:creationId xmlns:a16="http://schemas.microsoft.com/office/drawing/2014/main" id="{2A6C7461-AB06-4FA9-84D1-2F14E0BF7D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5" name="Picture 5">
          <a:extLst>
            <a:ext uri="{FF2B5EF4-FFF2-40B4-BE49-F238E27FC236}">
              <a16:creationId xmlns:a16="http://schemas.microsoft.com/office/drawing/2014/main" id="{14201502-668C-4D88-B1F2-9B4798B38F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6" name="Picture 5">
          <a:extLst>
            <a:ext uri="{FF2B5EF4-FFF2-40B4-BE49-F238E27FC236}">
              <a16:creationId xmlns:a16="http://schemas.microsoft.com/office/drawing/2014/main" id="{67744A9A-B507-4E93-8A07-9091199131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7" name="Picture 5">
          <a:extLst>
            <a:ext uri="{FF2B5EF4-FFF2-40B4-BE49-F238E27FC236}">
              <a16:creationId xmlns:a16="http://schemas.microsoft.com/office/drawing/2014/main" id="{380DBAFE-D91C-493E-9250-1931DAD0F4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8" name="Picture 5">
          <a:extLst>
            <a:ext uri="{FF2B5EF4-FFF2-40B4-BE49-F238E27FC236}">
              <a16:creationId xmlns:a16="http://schemas.microsoft.com/office/drawing/2014/main" id="{1143F6DF-4420-4C8E-8A55-1A3DC5CD9D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9" name="Picture 5">
          <a:extLst>
            <a:ext uri="{FF2B5EF4-FFF2-40B4-BE49-F238E27FC236}">
              <a16:creationId xmlns:a16="http://schemas.microsoft.com/office/drawing/2014/main" id="{8ED65158-3925-4AF4-AAEF-714F34866A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0" name="Picture 5">
          <a:extLst>
            <a:ext uri="{FF2B5EF4-FFF2-40B4-BE49-F238E27FC236}">
              <a16:creationId xmlns:a16="http://schemas.microsoft.com/office/drawing/2014/main" id="{80C414A1-CD56-45FB-A014-369C4E81BD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1" name="Picture 5">
          <a:extLst>
            <a:ext uri="{FF2B5EF4-FFF2-40B4-BE49-F238E27FC236}">
              <a16:creationId xmlns:a16="http://schemas.microsoft.com/office/drawing/2014/main" id="{CBF3AC90-1D11-4AE1-BEF6-CCEB6B37B0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3" name="Picture 5">
          <a:extLst>
            <a:ext uri="{FF2B5EF4-FFF2-40B4-BE49-F238E27FC236}">
              <a16:creationId xmlns:a16="http://schemas.microsoft.com/office/drawing/2014/main" id="{DDB8F015-A14D-4A29-B0DC-4FDDAB742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5" name="Picture 5">
          <a:extLst>
            <a:ext uri="{FF2B5EF4-FFF2-40B4-BE49-F238E27FC236}">
              <a16:creationId xmlns:a16="http://schemas.microsoft.com/office/drawing/2014/main" id="{0C932BCB-B396-4230-9207-5F6DB8D1BD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6" name="Picture 5">
          <a:extLst>
            <a:ext uri="{FF2B5EF4-FFF2-40B4-BE49-F238E27FC236}">
              <a16:creationId xmlns:a16="http://schemas.microsoft.com/office/drawing/2014/main" id="{5E41FC94-CE5E-4206-88EF-EDC04F9423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7" name="Picture 5">
          <a:extLst>
            <a:ext uri="{FF2B5EF4-FFF2-40B4-BE49-F238E27FC236}">
              <a16:creationId xmlns:a16="http://schemas.microsoft.com/office/drawing/2014/main" id="{23C67D44-BA76-4053-8D16-CA2D182F37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8" name="Picture 5">
          <a:extLst>
            <a:ext uri="{FF2B5EF4-FFF2-40B4-BE49-F238E27FC236}">
              <a16:creationId xmlns:a16="http://schemas.microsoft.com/office/drawing/2014/main" id="{8107D5F5-3129-4E2F-81AA-3606C07B2F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9" name="Picture 5">
          <a:extLst>
            <a:ext uri="{FF2B5EF4-FFF2-40B4-BE49-F238E27FC236}">
              <a16:creationId xmlns:a16="http://schemas.microsoft.com/office/drawing/2014/main" id="{26BD3D9A-FB44-4509-926B-E82DE854B4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0" name="Picture 5">
          <a:extLst>
            <a:ext uri="{FF2B5EF4-FFF2-40B4-BE49-F238E27FC236}">
              <a16:creationId xmlns:a16="http://schemas.microsoft.com/office/drawing/2014/main" id="{231718AE-154A-4A10-B11B-3F33818AB0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1" name="Picture 5">
          <a:extLst>
            <a:ext uri="{FF2B5EF4-FFF2-40B4-BE49-F238E27FC236}">
              <a16:creationId xmlns:a16="http://schemas.microsoft.com/office/drawing/2014/main" id="{2D4C3777-DFA7-4FF6-9E76-C593377D6E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2" name="Picture 5">
          <a:extLst>
            <a:ext uri="{FF2B5EF4-FFF2-40B4-BE49-F238E27FC236}">
              <a16:creationId xmlns:a16="http://schemas.microsoft.com/office/drawing/2014/main" id="{BA9D4D99-96BC-4066-89D6-B6AE59174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3" name="Picture 5">
          <a:extLst>
            <a:ext uri="{FF2B5EF4-FFF2-40B4-BE49-F238E27FC236}">
              <a16:creationId xmlns:a16="http://schemas.microsoft.com/office/drawing/2014/main" id="{A0FC6E9E-D043-4CB1-A12D-1A213B1232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4" name="Picture 5">
          <a:extLst>
            <a:ext uri="{FF2B5EF4-FFF2-40B4-BE49-F238E27FC236}">
              <a16:creationId xmlns:a16="http://schemas.microsoft.com/office/drawing/2014/main" id="{6B712783-C8F7-4120-87DC-01E07F2953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5" name="Picture 5">
          <a:extLst>
            <a:ext uri="{FF2B5EF4-FFF2-40B4-BE49-F238E27FC236}">
              <a16:creationId xmlns:a16="http://schemas.microsoft.com/office/drawing/2014/main" id="{71D55077-D128-405F-A013-7A32856485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6" name="Picture 5">
          <a:extLst>
            <a:ext uri="{FF2B5EF4-FFF2-40B4-BE49-F238E27FC236}">
              <a16:creationId xmlns:a16="http://schemas.microsoft.com/office/drawing/2014/main" id="{4C86CABF-08EB-42BA-9DD7-2D4E4284CC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7" name="Picture 5">
          <a:extLst>
            <a:ext uri="{FF2B5EF4-FFF2-40B4-BE49-F238E27FC236}">
              <a16:creationId xmlns:a16="http://schemas.microsoft.com/office/drawing/2014/main" id="{80C002A7-6DBB-4A31-9BD5-3B8F18F4D8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8" name="Picture 5">
          <a:extLst>
            <a:ext uri="{FF2B5EF4-FFF2-40B4-BE49-F238E27FC236}">
              <a16:creationId xmlns:a16="http://schemas.microsoft.com/office/drawing/2014/main" id="{696BB6A2-B410-47C0-A555-5DCE967454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9" name="Picture 5">
          <a:extLst>
            <a:ext uri="{FF2B5EF4-FFF2-40B4-BE49-F238E27FC236}">
              <a16:creationId xmlns:a16="http://schemas.microsoft.com/office/drawing/2014/main" id="{E285B540-3F3E-4E1D-A333-12CE3BE280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0" name="Picture 5">
          <a:extLst>
            <a:ext uri="{FF2B5EF4-FFF2-40B4-BE49-F238E27FC236}">
              <a16:creationId xmlns:a16="http://schemas.microsoft.com/office/drawing/2014/main" id="{4285C788-4793-4893-A346-FD7AEA14B1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1" name="Picture 5">
          <a:extLst>
            <a:ext uri="{FF2B5EF4-FFF2-40B4-BE49-F238E27FC236}">
              <a16:creationId xmlns:a16="http://schemas.microsoft.com/office/drawing/2014/main" id="{A8DA49BE-E2E8-4707-B59F-F0B3B09932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2" name="Picture 5">
          <a:extLst>
            <a:ext uri="{FF2B5EF4-FFF2-40B4-BE49-F238E27FC236}">
              <a16:creationId xmlns:a16="http://schemas.microsoft.com/office/drawing/2014/main" id="{FFAB540D-07CC-419B-A128-5171390705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3" name="Picture 5">
          <a:extLst>
            <a:ext uri="{FF2B5EF4-FFF2-40B4-BE49-F238E27FC236}">
              <a16:creationId xmlns:a16="http://schemas.microsoft.com/office/drawing/2014/main" id="{EA39C3B1-C2C4-40C1-AB4F-B4C4F39FB2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4" name="Picture 5">
          <a:extLst>
            <a:ext uri="{FF2B5EF4-FFF2-40B4-BE49-F238E27FC236}">
              <a16:creationId xmlns:a16="http://schemas.microsoft.com/office/drawing/2014/main" id="{31F10BB3-A805-468E-AF05-FDF0782430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5" name="Picture 5">
          <a:extLst>
            <a:ext uri="{FF2B5EF4-FFF2-40B4-BE49-F238E27FC236}">
              <a16:creationId xmlns:a16="http://schemas.microsoft.com/office/drawing/2014/main" id="{78B8627C-9F6C-4EB8-8D4D-A857BFB81B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6" name="Picture 5">
          <a:extLst>
            <a:ext uri="{FF2B5EF4-FFF2-40B4-BE49-F238E27FC236}">
              <a16:creationId xmlns:a16="http://schemas.microsoft.com/office/drawing/2014/main" id="{500BA1F8-02C1-41DF-A50C-726EDAF0C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7" name="Picture 5">
          <a:extLst>
            <a:ext uri="{FF2B5EF4-FFF2-40B4-BE49-F238E27FC236}">
              <a16:creationId xmlns:a16="http://schemas.microsoft.com/office/drawing/2014/main" id="{52B2EA43-B705-4397-BC0A-C01758A4F5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9" name="Picture 5">
          <a:extLst>
            <a:ext uri="{FF2B5EF4-FFF2-40B4-BE49-F238E27FC236}">
              <a16:creationId xmlns:a16="http://schemas.microsoft.com/office/drawing/2014/main" id="{899B1902-2B8C-4AC1-904C-2402223524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1" name="Picture 5">
          <a:extLst>
            <a:ext uri="{FF2B5EF4-FFF2-40B4-BE49-F238E27FC236}">
              <a16:creationId xmlns:a16="http://schemas.microsoft.com/office/drawing/2014/main" id="{E4F76B53-C628-47C2-A4BE-81689C5130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3" name="Picture 5">
          <a:extLst>
            <a:ext uri="{FF2B5EF4-FFF2-40B4-BE49-F238E27FC236}">
              <a16:creationId xmlns:a16="http://schemas.microsoft.com/office/drawing/2014/main" id="{05447F77-57EB-4B09-93D5-7BAD3B1BA8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4" name="Picture 5">
          <a:extLst>
            <a:ext uri="{FF2B5EF4-FFF2-40B4-BE49-F238E27FC236}">
              <a16:creationId xmlns:a16="http://schemas.microsoft.com/office/drawing/2014/main" id="{7DE6A70A-9B9B-4A8A-B5A2-557F57B5F5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5" name="Picture 5">
          <a:extLst>
            <a:ext uri="{FF2B5EF4-FFF2-40B4-BE49-F238E27FC236}">
              <a16:creationId xmlns:a16="http://schemas.microsoft.com/office/drawing/2014/main" id="{70F9E6DB-CE60-44E9-8105-F9B12F2990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6" name="Picture 5">
          <a:extLst>
            <a:ext uri="{FF2B5EF4-FFF2-40B4-BE49-F238E27FC236}">
              <a16:creationId xmlns:a16="http://schemas.microsoft.com/office/drawing/2014/main" id="{B3C6FD18-835B-4CAD-A365-FCB4FF323D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7" name="Picture 5">
          <a:extLst>
            <a:ext uri="{FF2B5EF4-FFF2-40B4-BE49-F238E27FC236}">
              <a16:creationId xmlns:a16="http://schemas.microsoft.com/office/drawing/2014/main" id="{99AEB722-E9C3-4919-A2AA-259488C3D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8" name="Picture 5">
          <a:extLst>
            <a:ext uri="{FF2B5EF4-FFF2-40B4-BE49-F238E27FC236}">
              <a16:creationId xmlns:a16="http://schemas.microsoft.com/office/drawing/2014/main" id="{FD215B37-A787-412F-98E0-6100B12C44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9" name="Picture 5">
          <a:extLst>
            <a:ext uri="{FF2B5EF4-FFF2-40B4-BE49-F238E27FC236}">
              <a16:creationId xmlns:a16="http://schemas.microsoft.com/office/drawing/2014/main" id="{86B5D9E6-45D3-4C47-832E-03FE82085F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0" name="Picture 5">
          <a:extLst>
            <a:ext uri="{FF2B5EF4-FFF2-40B4-BE49-F238E27FC236}">
              <a16:creationId xmlns:a16="http://schemas.microsoft.com/office/drawing/2014/main" id="{C59693B2-789F-48AD-9C5C-C6F54BD82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1" name="Picture 5">
          <a:extLst>
            <a:ext uri="{FF2B5EF4-FFF2-40B4-BE49-F238E27FC236}">
              <a16:creationId xmlns:a16="http://schemas.microsoft.com/office/drawing/2014/main" id="{F4C3653C-2385-48D7-8E1A-0C4DAB9634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2" name="Picture 5">
          <a:extLst>
            <a:ext uri="{FF2B5EF4-FFF2-40B4-BE49-F238E27FC236}">
              <a16:creationId xmlns:a16="http://schemas.microsoft.com/office/drawing/2014/main" id="{3D7386BF-DFE5-4C38-BBD7-7D633F4391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3" name="Picture 5">
          <a:extLst>
            <a:ext uri="{FF2B5EF4-FFF2-40B4-BE49-F238E27FC236}">
              <a16:creationId xmlns:a16="http://schemas.microsoft.com/office/drawing/2014/main" id="{8E83D65C-E1AA-4D9A-A7A2-9F313F5F1D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4" name="Picture 5">
          <a:extLst>
            <a:ext uri="{FF2B5EF4-FFF2-40B4-BE49-F238E27FC236}">
              <a16:creationId xmlns:a16="http://schemas.microsoft.com/office/drawing/2014/main" id="{5EA05412-260A-4902-9A84-69AA5DFCE0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5" name="Picture 5">
          <a:extLst>
            <a:ext uri="{FF2B5EF4-FFF2-40B4-BE49-F238E27FC236}">
              <a16:creationId xmlns:a16="http://schemas.microsoft.com/office/drawing/2014/main" id="{A25E3F85-48D7-4678-B0DE-92E93BCF27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6" name="Picture 5">
          <a:extLst>
            <a:ext uri="{FF2B5EF4-FFF2-40B4-BE49-F238E27FC236}">
              <a16:creationId xmlns:a16="http://schemas.microsoft.com/office/drawing/2014/main" id="{0F1DA6EC-3D1F-4005-96EC-71468AD1FC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7" name="Picture 5">
          <a:extLst>
            <a:ext uri="{FF2B5EF4-FFF2-40B4-BE49-F238E27FC236}">
              <a16:creationId xmlns:a16="http://schemas.microsoft.com/office/drawing/2014/main" id="{EEE92645-DDBD-4CE9-9515-6D2F666A2F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8" name="Picture 5">
          <a:extLst>
            <a:ext uri="{FF2B5EF4-FFF2-40B4-BE49-F238E27FC236}">
              <a16:creationId xmlns:a16="http://schemas.microsoft.com/office/drawing/2014/main" id="{6685ADB9-51B2-42CA-B347-DBDEC956C5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9" name="Picture 5">
          <a:extLst>
            <a:ext uri="{FF2B5EF4-FFF2-40B4-BE49-F238E27FC236}">
              <a16:creationId xmlns:a16="http://schemas.microsoft.com/office/drawing/2014/main" id="{3432A16D-D0C6-4E75-A2DF-CF947D1863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0" name="Picture 5">
          <a:extLst>
            <a:ext uri="{FF2B5EF4-FFF2-40B4-BE49-F238E27FC236}">
              <a16:creationId xmlns:a16="http://schemas.microsoft.com/office/drawing/2014/main" id="{628BCA89-165B-4C41-968E-9B93D935B8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1" name="Picture 5">
          <a:extLst>
            <a:ext uri="{FF2B5EF4-FFF2-40B4-BE49-F238E27FC236}">
              <a16:creationId xmlns:a16="http://schemas.microsoft.com/office/drawing/2014/main" id="{005EBC47-4413-4303-9526-EE92787ED9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2" name="Picture 5">
          <a:extLst>
            <a:ext uri="{FF2B5EF4-FFF2-40B4-BE49-F238E27FC236}">
              <a16:creationId xmlns:a16="http://schemas.microsoft.com/office/drawing/2014/main" id="{A2533352-5AF9-4686-A4D9-0A56595E51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3" name="Picture 5">
          <a:extLst>
            <a:ext uri="{FF2B5EF4-FFF2-40B4-BE49-F238E27FC236}">
              <a16:creationId xmlns:a16="http://schemas.microsoft.com/office/drawing/2014/main" id="{0BD97BBF-8DE8-47C0-BB08-820F133791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4" name="Picture 5">
          <a:extLst>
            <a:ext uri="{FF2B5EF4-FFF2-40B4-BE49-F238E27FC236}">
              <a16:creationId xmlns:a16="http://schemas.microsoft.com/office/drawing/2014/main" id="{825A4976-D536-4E22-8626-74A8112891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5" name="Picture 5">
          <a:extLst>
            <a:ext uri="{FF2B5EF4-FFF2-40B4-BE49-F238E27FC236}">
              <a16:creationId xmlns:a16="http://schemas.microsoft.com/office/drawing/2014/main" id="{7E52AFF4-2EB9-4918-9EB5-B4EE3EC8C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7" name="Picture 5">
          <a:extLst>
            <a:ext uri="{FF2B5EF4-FFF2-40B4-BE49-F238E27FC236}">
              <a16:creationId xmlns:a16="http://schemas.microsoft.com/office/drawing/2014/main" id="{1F89844E-C072-43C4-8DD6-70482F3F86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9" name="Picture 5">
          <a:extLst>
            <a:ext uri="{FF2B5EF4-FFF2-40B4-BE49-F238E27FC236}">
              <a16:creationId xmlns:a16="http://schemas.microsoft.com/office/drawing/2014/main" id="{2F8493CF-042A-44D6-A5FA-B962E48315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0" name="Picture 5">
          <a:extLst>
            <a:ext uri="{FF2B5EF4-FFF2-40B4-BE49-F238E27FC236}">
              <a16:creationId xmlns:a16="http://schemas.microsoft.com/office/drawing/2014/main" id="{B689470A-1E0B-4A72-860D-0470D55948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1" name="Picture 5">
          <a:extLst>
            <a:ext uri="{FF2B5EF4-FFF2-40B4-BE49-F238E27FC236}">
              <a16:creationId xmlns:a16="http://schemas.microsoft.com/office/drawing/2014/main" id="{9F58E334-D5B5-4747-8CD6-080510CBBC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2" name="Picture 5">
          <a:extLst>
            <a:ext uri="{FF2B5EF4-FFF2-40B4-BE49-F238E27FC236}">
              <a16:creationId xmlns:a16="http://schemas.microsoft.com/office/drawing/2014/main" id="{8561C0F0-F1A3-443D-80D4-9273C68A30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3" name="Picture 5">
          <a:extLst>
            <a:ext uri="{FF2B5EF4-FFF2-40B4-BE49-F238E27FC236}">
              <a16:creationId xmlns:a16="http://schemas.microsoft.com/office/drawing/2014/main" id="{89026B5D-1A5E-4F14-8A07-A55215017C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4" name="Picture 5">
          <a:extLst>
            <a:ext uri="{FF2B5EF4-FFF2-40B4-BE49-F238E27FC236}">
              <a16:creationId xmlns:a16="http://schemas.microsoft.com/office/drawing/2014/main" id="{010B7075-531B-44CF-874B-66A37CDA34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5" name="Picture 5">
          <a:extLst>
            <a:ext uri="{FF2B5EF4-FFF2-40B4-BE49-F238E27FC236}">
              <a16:creationId xmlns:a16="http://schemas.microsoft.com/office/drawing/2014/main" id="{E1A1E999-D8BA-4839-9E30-6439D7A232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6" name="Picture 5">
          <a:extLst>
            <a:ext uri="{FF2B5EF4-FFF2-40B4-BE49-F238E27FC236}">
              <a16:creationId xmlns:a16="http://schemas.microsoft.com/office/drawing/2014/main" id="{CC1D189E-8FEB-4A0C-8549-5D9B1C6076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7" name="Picture 5">
          <a:extLst>
            <a:ext uri="{FF2B5EF4-FFF2-40B4-BE49-F238E27FC236}">
              <a16:creationId xmlns:a16="http://schemas.microsoft.com/office/drawing/2014/main" id="{27F88ACA-5A16-41C9-934A-21AFF7EAD1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8" name="Picture 5">
          <a:extLst>
            <a:ext uri="{FF2B5EF4-FFF2-40B4-BE49-F238E27FC236}">
              <a16:creationId xmlns:a16="http://schemas.microsoft.com/office/drawing/2014/main" id="{EA812B76-A97E-4223-9240-C5384D6831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9" name="Picture 5">
          <a:extLst>
            <a:ext uri="{FF2B5EF4-FFF2-40B4-BE49-F238E27FC236}">
              <a16:creationId xmlns:a16="http://schemas.microsoft.com/office/drawing/2014/main" id="{BF5B7175-EAA2-434D-92CD-C7257FD6E5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0" name="Picture 5">
          <a:extLst>
            <a:ext uri="{FF2B5EF4-FFF2-40B4-BE49-F238E27FC236}">
              <a16:creationId xmlns:a16="http://schemas.microsoft.com/office/drawing/2014/main" id="{093B42DE-193D-4E02-927B-BE41789B6F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1" name="Picture 5">
          <a:extLst>
            <a:ext uri="{FF2B5EF4-FFF2-40B4-BE49-F238E27FC236}">
              <a16:creationId xmlns:a16="http://schemas.microsoft.com/office/drawing/2014/main" id="{BF0D2050-DCFB-4598-9604-2FEADEF92A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2" name="Picture 5">
          <a:extLst>
            <a:ext uri="{FF2B5EF4-FFF2-40B4-BE49-F238E27FC236}">
              <a16:creationId xmlns:a16="http://schemas.microsoft.com/office/drawing/2014/main" id="{DB1A3FA6-3F29-48D6-8F87-59B54AE206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3" name="Picture 5">
          <a:extLst>
            <a:ext uri="{FF2B5EF4-FFF2-40B4-BE49-F238E27FC236}">
              <a16:creationId xmlns:a16="http://schemas.microsoft.com/office/drawing/2014/main" id="{C06B013E-395E-43B6-AC5B-0FF08FC24E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4" name="Picture 5">
          <a:extLst>
            <a:ext uri="{FF2B5EF4-FFF2-40B4-BE49-F238E27FC236}">
              <a16:creationId xmlns:a16="http://schemas.microsoft.com/office/drawing/2014/main" id="{A6831160-0689-4740-B8E5-CDC0F748E5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5" name="Picture 5">
          <a:extLst>
            <a:ext uri="{FF2B5EF4-FFF2-40B4-BE49-F238E27FC236}">
              <a16:creationId xmlns:a16="http://schemas.microsoft.com/office/drawing/2014/main" id="{076F7F0B-D681-49E9-9790-A601156BDD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6" name="Picture 5">
          <a:extLst>
            <a:ext uri="{FF2B5EF4-FFF2-40B4-BE49-F238E27FC236}">
              <a16:creationId xmlns:a16="http://schemas.microsoft.com/office/drawing/2014/main" id="{BB1B05D3-4856-4688-9C7B-3B20724D29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7" name="Picture 5">
          <a:extLst>
            <a:ext uri="{FF2B5EF4-FFF2-40B4-BE49-F238E27FC236}">
              <a16:creationId xmlns:a16="http://schemas.microsoft.com/office/drawing/2014/main" id="{ABBEE1DA-1C08-418E-B1F0-9A1A50835B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8" name="Picture 5">
          <a:extLst>
            <a:ext uri="{FF2B5EF4-FFF2-40B4-BE49-F238E27FC236}">
              <a16:creationId xmlns:a16="http://schemas.microsoft.com/office/drawing/2014/main" id="{4A62C01F-9BC0-436E-95BA-67E30F3691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9" name="Picture 5">
          <a:extLst>
            <a:ext uri="{FF2B5EF4-FFF2-40B4-BE49-F238E27FC236}">
              <a16:creationId xmlns:a16="http://schemas.microsoft.com/office/drawing/2014/main" id="{D1D6D1AA-5498-45B2-A05A-1CF291C869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0" name="Picture 5">
          <a:extLst>
            <a:ext uri="{FF2B5EF4-FFF2-40B4-BE49-F238E27FC236}">
              <a16:creationId xmlns:a16="http://schemas.microsoft.com/office/drawing/2014/main" id="{F5341C25-A7C7-433A-91F8-2380DA620B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1" name="Picture 5">
          <a:extLst>
            <a:ext uri="{FF2B5EF4-FFF2-40B4-BE49-F238E27FC236}">
              <a16:creationId xmlns:a16="http://schemas.microsoft.com/office/drawing/2014/main" id="{D40DE894-F4AC-4D93-ADE1-6EF54EA5BC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2" name="Picture 5">
          <a:extLst>
            <a:ext uri="{FF2B5EF4-FFF2-40B4-BE49-F238E27FC236}">
              <a16:creationId xmlns:a16="http://schemas.microsoft.com/office/drawing/2014/main" id="{F9FAAF8E-A702-416E-AE80-CD393BF960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3" name="Picture 5">
          <a:extLst>
            <a:ext uri="{FF2B5EF4-FFF2-40B4-BE49-F238E27FC236}">
              <a16:creationId xmlns:a16="http://schemas.microsoft.com/office/drawing/2014/main" id="{71DD99EC-E5D3-4ECC-B2B8-454AA8E087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4" name="Picture 5">
          <a:extLst>
            <a:ext uri="{FF2B5EF4-FFF2-40B4-BE49-F238E27FC236}">
              <a16:creationId xmlns:a16="http://schemas.microsoft.com/office/drawing/2014/main" id="{948D70A3-E261-421A-9743-7F59CDBA9A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5" name="Picture 5">
          <a:extLst>
            <a:ext uri="{FF2B5EF4-FFF2-40B4-BE49-F238E27FC236}">
              <a16:creationId xmlns:a16="http://schemas.microsoft.com/office/drawing/2014/main" id="{DCB4B354-41A9-4772-BE20-66E965BB9E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6" name="Picture 5">
          <a:extLst>
            <a:ext uri="{FF2B5EF4-FFF2-40B4-BE49-F238E27FC236}">
              <a16:creationId xmlns:a16="http://schemas.microsoft.com/office/drawing/2014/main" id="{045ABD2B-48D9-46B1-AB9B-570A19448A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7" name="Picture 5">
          <a:extLst>
            <a:ext uri="{FF2B5EF4-FFF2-40B4-BE49-F238E27FC236}">
              <a16:creationId xmlns:a16="http://schemas.microsoft.com/office/drawing/2014/main" id="{603172F1-1B0F-452F-926D-06E54A9576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8" name="Picture 5">
          <a:extLst>
            <a:ext uri="{FF2B5EF4-FFF2-40B4-BE49-F238E27FC236}">
              <a16:creationId xmlns:a16="http://schemas.microsoft.com/office/drawing/2014/main" id="{EBF20777-6E6A-45B9-B214-244D4335DE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9" name="Picture 5">
          <a:extLst>
            <a:ext uri="{FF2B5EF4-FFF2-40B4-BE49-F238E27FC236}">
              <a16:creationId xmlns:a16="http://schemas.microsoft.com/office/drawing/2014/main" id="{07AA5C8E-BD3D-481B-BC94-DF09CA883E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0" name="Picture 5">
          <a:extLst>
            <a:ext uri="{FF2B5EF4-FFF2-40B4-BE49-F238E27FC236}">
              <a16:creationId xmlns:a16="http://schemas.microsoft.com/office/drawing/2014/main" id="{E235F3DB-1F99-437D-9011-DD8A288327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1" name="Picture 5">
          <a:extLst>
            <a:ext uri="{FF2B5EF4-FFF2-40B4-BE49-F238E27FC236}">
              <a16:creationId xmlns:a16="http://schemas.microsoft.com/office/drawing/2014/main" id="{2DBF7A74-F1E3-44AE-9ECF-EE68FACB2D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2" name="Picture 5">
          <a:extLst>
            <a:ext uri="{FF2B5EF4-FFF2-40B4-BE49-F238E27FC236}">
              <a16:creationId xmlns:a16="http://schemas.microsoft.com/office/drawing/2014/main" id="{757CB2C8-87E0-4AB3-BBF8-244DBF8389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3" name="Picture 5">
          <a:extLst>
            <a:ext uri="{FF2B5EF4-FFF2-40B4-BE49-F238E27FC236}">
              <a16:creationId xmlns:a16="http://schemas.microsoft.com/office/drawing/2014/main" id="{81EFCCCC-0FC6-40FD-9A8E-474F4FE0CC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4" name="Picture 5">
          <a:extLst>
            <a:ext uri="{FF2B5EF4-FFF2-40B4-BE49-F238E27FC236}">
              <a16:creationId xmlns:a16="http://schemas.microsoft.com/office/drawing/2014/main" id="{23DBE0E2-903B-411D-9AB2-FECE1BA104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5" name="Picture 5">
          <a:extLst>
            <a:ext uri="{FF2B5EF4-FFF2-40B4-BE49-F238E27FC236}">
              <a16:creationId xmlns:a16="http://schemas.microsoft.com/office/drawing/2014/main" id="{C230711D-B094-46C5-9F68-DE8A3A3600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6" name="Picture 5">
          <a:extLst>
            <a:ext uri="{FF2B5EF4-FFF2-40B4-BE49-F238E27FC236}">
              <a16:creationId xmlns:a16="http://schemas.microsoft.com/office/drawing/2014/main" id="{4F73D3F7-2024-47F0-BFF2-4BD79B8AF6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7" name="Picture 5">
          <a:extLst>
            <a:ext uri="{FF2B5EF4-FFF2-40B4-BE49-F238E27FC236}">
              <a16:creationId xmlns:a16="http://schemas.microsoft.com/office/drawing/2014/main" id="{F0012F12-18D2-4D54-A980-B96FA359C0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8" name="Picture 5">
          <a:extLst>
            <a:ext uri="{FF2B5EF4-FFF2-40B4-BE49-F238E27FC236}">
              <a16:creationId xmlns:a16="http://schemas.microsoft.com/office/drawing/2014/main" id="{0356DAA9-3E07-4B6B-B32E-04FE3F1713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9" name="Picture 5">
          <a:extLst>
            <a:ext uri="{FF2B5EF4-FFF2-40B4-BE49-F238E27FC236}">
              <a16:creationId xmlns:a16="http://schemas.microsoft.com/office/drawing/2014/main" id="{27821E01-B63D-4DC1-8823-553F2B2B49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0" name="Picture 5">
          <a:extLst>
            <a:ext uri="{FF2B5EF4-FFF2-40B4-BE49-F238E27FC236}">
              <a16:creationId xmlns:a16="http://schemas.microsoft.com/office/drawing/2014/main" id="{A9F6A66E-8002-4756-8CC5-7A989E525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1" name="Picture 5">
          <a:extLst>
            <a:ext uri="{FF2B5EF4-FFF2-40B4-BE49-F238E27FC236}">
              <a16:creationId xmlns:a16="http://schemas.microsoft.com/office/drawing/2014/main" id="{48838C46-5F02-4013-B9FE-FC009F5AFB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2" name="Picture 5">
          <a:extLst>
            <a:ext uri="{FF2B5EF4-FFF2-40B4-BE49-F238E27FC236}">
              <a16:creationId xmlns:a16="http://schemas.microsoft.com/office/drawing/2014/main" id="{5F3CF764-910E-467C-90F3-E73E4DBC82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3" name="Picture 5">
          <a:extLst>
            <a:ext uri="{FF2B5EF4-FFF2-40B4-BE49-F238E27FC236}">
              <a16:creationId xmlns:a16="http://schemas.microsoft.com/office/drawing/2014/main" id="{BCB3AE9F-FE54-4154-9C26-AA31A6163F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4" name="Picture 5">
          <a:extLst>
            <a:ext uri="{FF2B5EF4-FFF2-40B4-BE49-F238E27FC236}">
              <a16:creationId xmlns:a16="http://schemas.microsoft.com/office/drawing/2014/main" id="{4118A2AE-B704-408A-A289-CEB21ACA27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5" name="Picture 5">
          <a:extLst>
            <a:ext uri="{FF2B5EF4-FFF2-40B4-BE49-F238E27FC236}">
              <a16:creationId xmlns:a16="http://schemas.microsoft.com/office/drawing/2014/main" id="{F87CF9A2-C5B1-4384-84C3-DEE30C63D0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6" name="Picture 5">
          <a:extLst>
            <a:ext uri="{FF2B5EF4-FFF2-40B4-BE49-F238E27FC236}">
              <a16:creationId xmlns:a16="http://schemas.microsoft.com/office/drawing/2014/main" id="{43F434F0-7A22-4EFC-AE76-16DD695AC8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7" name="Picture 5">
          <a:extLst>
            <a:ext uri="{FF2B5EF4-FFF2-40B4-BE49-F238E27FC236}">
              <a16:creationId xmlns:a16="http://schemas.microsoft.com/office/drawing/2014/main" id="{321B92EB-9BCB-4F98-A1C3-9ABBDB0E05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8" name="Picture 5">
          <a:extLst>
            <a:ext uri="{FF2B5EF4-FFF2-40B4-BE49-F238E27FC236}">
              <a16:creationId xmlns:a16="http://schemas.microsoft.com/office/drawing/2014/main" id="{E98EF507-FB48-4680-BF46-33FC431D6F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9" name="Picture 5">
          <a:extLst>
            <a:ext uri="{FF2B5EF4-FFF2-40B4-BE49-F238E27FC236}">
              <a16:creationId xmlns:a16="http://schemas.microsoft.com/office/drawing/2014/main" id="{6FFB46B5-E06E-490A-82AB-4DCEA46353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0" name="Picture 5">
          <a:extLst>
            <a:ext uri="{FF2B5EF4-FFF2-40B4-BE49-F238E27FC236}">
              <a16:creationId xmlns:a16="http://schemas.microsoft.com/office/drawing/2014/main" id="{89781E24-CCE9-4D1C-A7FD-B17EC361C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1" name="Picture 5">
          <a:extLst>
            <a:ext uri="{FF2B5EF4-FFF2-40B4-BE49-F238E27FC236}">
              <a16:creationId xmlns:a16="http://schemas.microsoft.com/office/drawing/2014/main" id="{1BBFDF5A-C985-4C27-BFDC-23F844BE07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2" name="Picture 5">
          <a:extLst>
            <a:ext uri="{FF2B5EF4-FFF2-40B4-BE49-F238E27FC236}">
              <a16:creationId xmlns:a16="http://schemas.microsoft.com/office/drawing/2014/main" id="{81FE0B16-5819-4D5D-BBA4-C55B5915E1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3" name="Picture 5">
          <a:extLst>
            <a:ext uri="{FF2B5EF4-FFF2-40B4-BE49-F238E27FC236}">
              <a16:creationId xmlns:a16="http://schemas.microsoft.com/office/drawing/2014/main" id="{A0DFAC26-F970-401D-B15B-A5C33C9B33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4" name="Picture 5">
          <a:extLst>
            <a:ext uri="{FF2B5EF4-FFF2-40B4-BE49-F238E27FC236}">
              <a16:creationId xmlns:a16="http://schemas.microsoft.com/office/drawing/2014/main" id="{85971A1F-8320-4D95-A6A1-540E35E7BA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5" name="Picture 5">
          <a:extLst>
            <a:ext uri="{FF2B5EF4-FFF2-40B4-BE49-F238E27FC236}">
              <a16:creationId xmlns:a16="http://schemas.microsoft.com/office/drawing/2014/main" id="{00B7D5C2-A2F7-4862-BA54-17117F3F5E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6" name="Picture 5">
          <a:extLst>
            <a:ext uri="{FF2B5EF4-FFF2-40B4-BE49-F238E27FC236}">
              <a16:creationId xmlns:a16="http://schemas.microsoft.com/office/drawing/2014/main" id="{8441F2C9-F51F-4285-92C9-C8078FC03B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7" name="Picture 5">
          <a:extLst>
            <a:ext uri="{FF2B5EF4-FFF2-40B4-BE49-F238E27FC236}">
              <a16:creationId xmlns:a16="http://schemas.microsoft.com/office/drawing/2014/main" id="{0EE90F77-A4EC-4D56-A482-872E6F007B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8" name="Picture 5">
          <a:extLst>
            <a:ext uri="{FF2B5EF4-FFF2-40B4-BE49-F238E27FC236}">
              <a16:creationId xmlns:a16="http://schemas.microsoft.com/office/drawing/2014/main" id="{C2C1ECB7-1D34-4CC0-BC0C-766B2109E1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9" name="Picture 5">
          <a:extLst>
            <a:ext uri="{FF2B5EF4-FFF2-40B4-BE49-F238E27FC236}">
              <a16:creationId xmlns:a16="http://schemas.microsoft.com/office/drawing/2014/main" id="{7C6CEDD3-EB44-43F3-937E-D8849AED28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0" name="Picture 5">
          <a:extLst>
            <a:ext uri="{FF2B5EF4-FFF2-40B4-BE49-F238E27FC236}">
              <a16:creationId xmlns:a16="http://schemas.microsoft.com/office/drawing/2014/main" id="{32818123-DE40-4A17-9ACB-A53BECB651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1" name="Picture 5">
          <a:extLst>
            <a:ext uri="{FF2B5EF4-FFF2-40B4-BE49-F238E27FC236}">
              <a16:creationId xmlns:a16="http://schemas.microsoft.com/office/drawing/2014/main" id="{1F9C7852-D4B3-4463-AA43-279792BAB4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2" name="Picture 5">
          <a:extLst>
            <a:ext uri="{FF2B5EF4-FFF2-40B4-BE49-F238E27FC236}">
              <a16:creationId xmlns:a16="http://schemas.microsoft.com/office/drawing/2014/main" id="{0284562F-4A23-49CB-8B0B-533AC72F5B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3" name="Picture 5">
          <a:extLst>
            <a:ext uri="{FF2B5EF4-FFF2-40B4-BE49-F238E27FC236}">
              <a16:creationId xmlns:a16="http://schemas.microsoft.com/office/drawing/2014/main" id="{C23E463A-DB56-43D6-835C-8C3F100BA8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4" name="Picture 5">
          <a:extLst>
            <a:ext uri="{FF2B5EF4-FFF2-40B4-BE49-F238E27FC236}">
              <a16:creationId xmlns:a16="http://schemas.microsoft.com/office/drawing/2014/main" id="{0ED56D49-E9FD-4B0F-88A7-9390E88E24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5" name="Picture 5">
          <a:extLst>
            <a:ext uri="{FF2B5EF4-FFF2-40B4-BE49-F238E27FC236}">
              <a16:creationId xmlns:a16="http://schemas.microsoft.com/office/drawing/2014/main" id="{4D6F47EC-752B-471F-B44B-FF2A646D4D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6" name="Picture 5">
          <a:extLst>
            <a:ext uri="{FF2B5EF4-FFF2-40B4-BE49-F238E27FC236}">
              <a16:creationId xmlns:a16="http://schemas.microsoft.com/office/drawing/2014/main" id="{BAA49106-7C36-4462-A438-B22B92CAD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7" name="Picture 5">
          <a:extLst>
            <a:ext uri="{FF2B5EF4-FFF2-40B4-BE49-F238E27FC236}">
              <a16:creationId xmlns:a16="http://schemas.microsoft.com/office/drawing/2014/main" id="{B57577AD-6E86-4D4F-ADA6-0B2A634F1A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8" name="Picture 5">
          <a:extLst>
            <a:ext uri="{FF2B5EF4-FFF2-40B4-BE49-F238E27FC236}">
              <a16:creationId xmlns:a16="http://schemas.microsoft.com/office/drawing/2014/main" id="{E73B23F4-9277-49D7-B5BD-E1C67A3192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9" name="Picture 5">
          <a:extLst>
            <a:ext uri="{FF2B5EF4-FFF2-40B4-BE49-F238E27FC236}">
              <a16:creationId xmlns:a16="http://schemas.microsoft.com/office/drawing/2014/main" id="{4A6767BF-06B4-46D4-B325-6C5E6554E0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0" name="Picture 5">
          <a:extLst>
            <a:ext uri="{FF2B5EF4-FFF2-40B4-BE49-F238E27FC236}">
              <a16:creationId xmlns:a16="http://schemas.microsoft.com/office/drawing/2014/main" id="{FBE85B54-6AD2-4FDF-8239-BC57F1A5DB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1" name="Picture 5">
          <a:extLst>
            <a:ext uri="{FF2B5EF4-FFF2-40B4-BE49-F238E27FC236}">
              <a16:creationId xmlns:a16="http://schemas.microsoft.com/office/drawing/2014/main" id="{0C037CEE-3958-474B-B7AF-4ECA6F1B8A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2" name="Picture 5">
          <a:extLst>
            <a:ext uri="{FF2B5EF4-FFF2-40B4-BE49-F238E27FC236}">
              <a16:creationId xmlns:a16="http://schemas.microsoft.com/office/drawing/2014/main" id="{A73D8544-4744-45C8-AD52-4010EA9E9E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3" name="Picture 5">
          <a:extLst>
            <a:ext uri="{FF2B5EF4-FFF2-40B4-BE49-F238E27FC236}">
              <a16:creationId xmlns:a16="http://schemas.microsoft.com/office/drawing/2014/main" id="{872AE186-A338-4A1A-8305-9CCBCBCBCA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4" name="Picture 5">
          <a:extLst>
            <a:ext uri="{FF2B5EF4-FFF2-40B4-BE49-F238E27FC236}">
              <a16:creationId xmlns:a16="http://schemas.microsoft.com/office/drawing/2014/main" id="{BD9C7F1D-23BD-4582-ABB7-91187A72D5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5" name="Picture 5">
          <a:extLst>
            <a:ext uri="{FF2B5EF4-FFF2-40B4-BE49-F238E27FC236}">
              <a16:creationId xmlns:a16="http://schemas.microsoft.com/office/drawing/2014/main" id="{1D3C98B8-20AB-4812-A66C-35E2364809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6" name="Picture 5">
          <a:extLst>
            <a:ext uri="{FF2B5EF4-FFF2-40B4-BE49-F238E27FC236}">
              <a16:creationId xmlns:a16="http://schemas.microsoft.com/office/drawing/2014/main" id="{1A0AB37C-D0C7-4D91-83CA-188694A537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7" name="Picture 5">
          <a:extLst>
            <a:ext uri="{FF2B5EF4-FFF2-40B4-BE49-F238E27FC236}">
              <a16:creationId xmlns:a16="http://schemas.microsoft.com/office/drawing/2014/main" id="{87EA9235-8148-47CE-BACF-342C008A40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8" name="Picture 5">
          <a:extLst>
            <a:ext uri="{FF2B5EF4-FFF2-40B4-BE49-F238E27FC236}">
              <a16:creationId xmlns:a16="http://schemas.microsoft.com/office/drawing/2014/main" id="{D016269E-0BBF-46D6-B843-05ECBE52F8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9" name="Picture 5">
          <a:extLst>
            <a:ext uri="{FF2B5EF4-FFF2-40B4-BE49-F238E27FC236}">
              <a16:creationId xmlns:a16="http://schemas.microsoft.com/office/drawing/2014/main" id="{E35743C8-79DF-4840-833B-6186668E35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0" name="Picture 5">
          <a:extLst>
            <a:ext uri="{FF2B5EF4-FFF2-40B4-BE49-F238E27FC236}">
              <a16:creationId xmlns:a16="http://schemas.microsoft.com/office/drawing/2014/main" id="{8753343F-B094-41A9-BB5C-D0D7ABCF7B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1" name="Picture 5">
          <a:extLst>
            <a:ext uri="{FF2B5EF4-FFF2-40B4-BE49-F238E27FC236}">
              <a16:creationId xmlns:a16="http://schemas.microsoft.com/office/drawing/2014/main" id="{785937C2-4942-4533-AE61-BE7ABCA943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2" name="Picture 5">
          <a:extLst>
            <a:ext uri="{FF2B5EF4-FFF2-40B4-BE49-F238E27FC236}">
              <a16:creationId xmlns:a16="http://schemas.microsoft.com/office/drawing/2014/main" id="{21D0728D-2B1D-4ECD-9CDB-6546FDC064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3" name="Picture 5">
          <a:extLst>
            <a:ext uri="{FF2B5EF4-FFF2-40B4-BE49-F238E27FC236}">
              <a16:creationId xmlns:a16="http://schemas.microsoft.com/office/drawing/2014/main" id="{077314B9-C212-4556-A9B3-658A68FA95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4" name="Picture 5">
          <a:extLst>
            <a:ext uri="{FF2B5EF4-FFF2-40B4-BE49-F238E27FC236}">
              <a16:creationId xmlns:a16="http://schemas.microsoft.com/office/drawing/2014/main" id="{FD906ED3-BD00-4A02-BEF0-779D6D08D4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5" name="Picture 5">
          <a:extLst>
            <a:ext uri="{FF2B5EF4-FFF2-40B4-BE49-F238E27FC236}">
              <a16:creationId xmlns:a16="http://schemas.microsoft.com/office/drawing/2014/main" id="{DC27C573-9D3C-4852-A33C-C481C8A864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6" name="Picture 5">
          <a:extLst>
            <a:ext uri="{FF2B5EF4-FFF2-40B4-BE49-F238E27FC236}">
              <a16:creationId xmlns:a16="http://schemas.microsoft.com/office/drawing/2014/main" id="{27C781BE-51E9-4FD8-96EE-CBEA63EA91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7" name="Picture 5">
          <a:extLst>
            <a:ext uri="{FF2B5EF4-FFF2-40B4-BE49-F238E27FC236}">
              <a16:creationId xmlns:a16="http://schemas.microsoft.com/office/drawing/2014/main" id="{02254377-DD4A-4C50-A2B5-3B2080AB7C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8" name="Picture 5">
          <a:extLst>
            <a:ext uri="{FF2B5EF4-FFF2-40B4-BE49-F238E27FC236}">
              <a16:creationId xmlns:a16="http://schemas.microsoft.com/office/drawing/2014/main" id="{C64FDEE7-47F3-4158-A56F-98194567B5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9" name="Picture 5">
          <a:extLst>
            <a:ext uri="{FF2B5EF4-FFF2-40B4-BE49-F238E27FC236}">
              <a16:creationId xmlns:a16="http://schemas.microsoft.com/office/drawing/2014/main" id="{6D3FDDE5-4388-4CE3-8923-D1232F05E4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0" name="Picture 5">
          <a:extLst>
            <a:ext uri="{FF2B5EF4-FFF2-40B4-BE49-F238E27FC236}">
              <a16:creationId xmlns:a16="http://schemas.microsoft.com/office/drawing/2014/main" id="{43637F2F-8A97-495A-8B6C-B63C3F7E53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1" name="Picture 5">
          <a:extLst>
            <a:ext uri="{FF2B5EF4-FFF2-40B4-BE49-F238E27FC236}">
              <a16:creationId xmlns:a16="http://schemas.microsoft.com/office/drawing/2014/main" id="{C341656B-EFE0-4DB3-B59F-5FA0EDF7E9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2" name="Picture 5">
          <a:extLst>
            <a:ext uri="{FF2B5EF4-FFF2-40B4-BE49-F238E27FC236}">
              <a16:creationId xmlns:a16="http://schemas.microsoft.com/office/drawing/2014/main" id="{C7A8C85F-CD7F-4261-BB50-0D27173B9A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3" name="Picture 5">
          <a:extLst>
            <a:ext uri="{FF2B5EF4-FFF2-40B4-BE49-F238E27FC236}">
              <a16:creationId xmlns:a16="http://schemas.microsoft.com/office/drawing/2014/main" id="{FC038C70-81D9-47E8-AFE9-623D6298DB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4" name="Picture 5">
          <a:extLst>
            <a:ext uri="{FF2B5EF4-FFF2-40B4-BE49-F238E27FC236}">
              <a16:creationId xmlns:a16="http://schemas.microsoft.com/office/drawing/2014/main" id="{0EF8E5BC-2345-4498-9EF3-7B7F636D1D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5" name="Picture 5">
          <a:extLst>
            <a:ext uri="{FF2B5EF4-FFF2-40B4-BE49-F238E27FC236}">
              <a16:creationId xmlns:a16="http://schemas.microsoft.com/office/drawing/2014/main" id="{B0F4FB0F-B269-4D8F-A679-B0A9345ED4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6" name="Picture 5">
          <a:extLst>
            <a:ext uri="{FF2B5EF4-FFF2-40B4-BE49-F238E27FC236}">
              <a16:creationId xmlns:a16="http://schemas.microsoft.com/office/drawing/2014/main" id="{A52BC191-4BD8-4EF0-AA04-0A11D54BD2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7" name="Picture 5">
          <a:extLst>
            <a:ext uri="{FF2B5EF4-FFF2-40B4-BE49-F238E27FC236}">
              <a16:creationId xmlns:a16="http://schemas.microsoft.com/office/drawing/2014/main" id="{020FDC65-F1A6-43BD-AAF4-B172CEB5B9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8" name="Picture 5">
          <a:extLst>
            <a:ext uri="{FF2B5EF4-FFF2-40B4-BE49-F238E27FC236}">
              <a16:creationId xmlns:a16="http://schemas.microsoft.com/office/drawing/2014/main" id="{04694F9E-3AB4-4954-9DD2-F5B9F8E93F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9" name="Picture 5">
          <a:extLst>
            <a:ext uri="{FF2B5EF4-FFF2-40B4-BE49-F238E27FC236}">
              <a16:creationId xmlns:a16="http://schemas.microsoft.com/office/drawing/2014/main" id="{95E40D74-02A6-490C-8E36-FD9086B030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0" name="Picture 5">
          <a:extLst>
            <a:ext uri="{FF2B5EF4-FFF2-40B4-BE49-F238E27FC236}">
              <a16:creationId xmlns:a16="http://schemas.microsoft.com/office/drawing/2014/main" id="{710778D8-3DAA-48E1-865F-FB66339E70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1" name="Picture 5">
          <a:extLst>
            <a:ext uri="{FF2B5EF4-FFF2-40B4-BE49-F238E27FC236}">
              <a16:creationId xmlns:a16="http://schemas.microsoft.com/office/drawing/2014/main" id="{9BF2509C-4B3B-404B-A24C-53D8DA68BF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2" name="Picture 5">
          <a:extLst>
            <a:ext uri="{FF2B5EF4-FFF2-40B4-BE49-F238E27FC236}">
              <a16:creationId xmlns:a16="http://schemas.microsoft.com/office/drawing/2014/main" id="{0BDEA0AA-E9A9-4319-96EC-09F2522F0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3" name="Picture 5">
          <a:extLst>
            <a:ext uri="{FF2B5EF4-FFF2-40B4-BE49-F238E27FC236}">
              <a16:creationId xmlns:a16="http://schemas.microsoft.com/office/drawing/2014/main" id="{3114F208-B35E-4F47-9D70-E2BBCBA31B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4" name="Picture 5">
          <a:extLst>
            <a:ext uri="{FF2B5EF4-FFF2-40B4-BE49-F238E27FC236}">
              <a16:creationId xmlns:a16="http://schemas.microsoft.com/office/drawing/2014/main" id="{4CA97B57-263F-4A50-BF3D-892AD6E8DC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5" name="Picture 5">
          <a:extLst>
            <a:ext uri="{FF2B5EF4-FFF2-40B4-BE49-F238E27FC236}">
              <a16:creationId xmlns:a16="http://schemas.microsoft.com/office/drawing/2014/main" id="{2FE35AAA-4538-4C08-A7F3-EE85D06078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6" name="Picture 5">
          <a:extLst>
            <a:ext uri="{FF2B5EF4-FFF2-40B4-BE49-F238E27FC236}">
              <a16:creationId xmlns:a16="http://schemas.microsoft.com/office/drawing/2014/main" id="{61045257-30AD-4BC6-A110-DC45258A4B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7" name="Picture 5">
          <a:extLst>
            <a:ext uri="{FF2B5EF4-FFF2-40B4-BE49-F238E27FC236}">
              <a16:creationId xmlns:a16="http://schemas.microsoft.com/office/drawing/2014/main" id="{1905C31F-173A-4832-B0EA-F31D320074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8" name="Picture 5">
          <a:extLst>
            <a:ext uri="{FF2B5EF4-FFF2-40B4-BE49-F238E27FC236}">
              <a16:creationId xmlns:a16="http://schemas.microsoft.com/office/drawing/2014/main" id="{880AE382-775E-4501-8AE4-D08E315DA5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9" name="Picture 5">
          <a:extLst>
            <a:ext uri="{FF2B5EF4-FFF2-40B4-BE49-F238E27FC236}">
              <a16:creationId xmlns:a16="http://schemas.microsoft.com/office/drawing/2014/main" id="{A800EABD-6AFD-49CC-95C4-9A050486BC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0" name="Picture 5">
          <a:extLst>
            <a:ext uri="{FF2B5EF4-FFF2-40B4-BE49-F238E27FC236}">
              <a16:creationId xmlns:a16="http://schemas.microsoft.com/office/drawing/2014/main" id="{2AE7ED0B-8ADA-4D29-BA5E-27C0C13317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1" name="Picture 5">
          <a:extLst>
            <a:ext uri="{FF2B5EF4-FFF2-40B4-BE49-F238E27FC236}">
              <a16:creationId xmlns:a16="http://schemas.microsoft.com/office/drawing/2014/main" id="{2F3F5770-D02B-469A-84EE-706C20098A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2" name="Picture 5">
          <a:extLst>
            <a:ext uri="{FF2B5EF4-FFF2-40B4-BE49-F238E27FC236}">
              <a16:creationId xmlns:a16="http://schemas.microsoft.com/office/drawing/2014/main" id="{569F6122-2421-49B2-9F1A-F79A2954BA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3" name="Picture 5">
          <a:extLst>
            <a:ext uri="{FF2B5EF4-FFF2-40B4-BE49-F238E27FC236}">
              <a16:creationId xmlns:a16="http://schemas.microsoft.com/office/drawing/2014/main" id="{91B373C4-C75E-49BB-8F49-351690A9E3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4" name="Picture 5">
          <a:extLst>
            <a:ext uri="{FF2B5EF4-FFF2-40B4-BE49-F238E27FC236}">
              <a16:creationId xmlns:a16="http://schemas.microsoft.com/office/drawing/2014/main" id="{FD044FD3-014D-45F2-B6B1-2A6FB6C243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5" name="Picture 5">
          <a:extLst>
            <a:ext uri="{FF2B5EF4-FFF2-40B4-BE49-F238E27FC236}">
              <a16:creationId xmlns:a16="http://schemas.microsoft.com/office/drawing/2014/main" id="{244BED34-64D4-48F4-A1C6-F44E148E39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6" name="Picture 5">
          <a:extLst>
            <a:ext uri="{FF2B5EF4-FFF2-40B4-BE49-F238E27FC236}">
              <a16:creationId xmlns:a16="http://schemas.microsoft.com/office/drawing/2014/main" id="{052E7240-311C-4F14-85E7-D438DB1329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7" name="Picture 5">
          <a:extLst>
            <a:ext uri="{FF2B5EF4-FFF2-40B4-BE49-F238E27FC236}">
              <a16:creationId xmlns:a16="http://schemas.microsoft.com/office/drawing/2014/main" id="{B82023FB-BE21-477D-9575-A467E89801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8" name="Picture 5">
          <a:extLst>
            <a:ext uri="{FF2B5EF4-FFF2-40B4-BE49-F238E27FC236}">
              <a16:creationId xmlns:a16="http://schemas.microsoft.com/office/drawing/2014/main" id="{3BB157F8-1A00-4E16-8DC3-8D4B2CA0F1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9" name="Picture 5">
          <a:extLst>
            <a:ext uri="{FF2B5EF4-FFF2-40B4-BE49-F238E27FC236}">
              <a16:creationId xmlns:a16="http://schemas.microsoft.com/office/drawing/2014/main" id="{EBD762B5-AFFE-49CE-8F87-EA089D1E2C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0" name="Picture 5">
          <a:extLst>
            <a:ext uri="{FF2B5EF4-FFF2-40B4-BE49-F238E27FC236}">
              <a16:creationId xmlns:a16="http://schemas.microsoft.com/office/drawing/2014/main" id="{8A9DF6D5-AC64-4746-A831-34A4F4DA44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1" name="Picture 5">
          <a:extLst>
            <a:ext uri="{FF2B5EF4-FFF2-40B4-BE49-F238E27FC236}">
              <a16:creationId xmlns:a16="http://schemas.microsoft.com/office/drawing/2014/main" id="{44A712AB-DF6A-47E0-BE7B-B97005AE50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2" name="Picture 5">
          <a:extLst>
            <a:ext uri="{FF2B5EF4-FFF2-40B4-BE49-F238E27FC236}">
              <a16:creationId xmlns:a16="http://schemas.microsoft.com/office/drawing/2014/main" id="{32099995-BC93-4CA1-82A9-C626622507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3" name="Picture 5">
          <a:extLst>
            <a:ext uri="{FF2B5EF4-FFF2-40B4-BE49-F238E27FC236}">
              <a16:creationId xmlns:a16="http://schemas.microsoft.com/office/drawing/2014/main" id="{69058FA6-E742-4A53-91D0-9AE5EEBBA3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4" name="Picture 5">
          <a:extLst>
            <a:ext uri="{FF2B5EF4-FFF2-40B4-BE49-F238E27FC236}">
              <a16:creationId xmlns:a16="http://schemas.microsoft.com/office/drawing/2014/main" id="{C6F41190-E2AA-461C-AA62-F96F084571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5" name="Picture 5">
          <a:extLst>
            <a:ext uri="{FF2B5EF4-FFF2-40B4-BE49-F238E27FC236}">
              <a16:creationId xmlns:a16="http://schemas.microsoft.com/office/drawing/2014/main" id="{A04DD5D7-A232-451F-9959-5C3DA366EF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6" name="Picture 5">
          <a:extLst>
            <a:ext uri="{FF2B5EF4-FFF2-40B4-BE49-F238E27FC236}">
              <a16:creationId xmlns:a16="http://schemas.microsoft.com/office/drawing/2014/main" id="{22A9B976-1E4F-4F6F-AB60-D7F283E0DA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7" name="Picture 5">
          <a:extLst>
            <a:ext uri="{FF2B5EF4-FFF2-40B4-BE49-F238E27FC236}">
              <a16:creationId xmlns:a16="http://schemas.microsoft.com/office/drawing/2014/main" id="{00E7DC70-0E01-489E-80D6-1A35631C44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8" name="Picture 5">
          <a:extLst>
            <a:ext uri="{FF2B5EF4-FFF2-40B4-BE49-F238E27FC236}">
              <a16:creationId xmlns:a16="http://schemas.microsoft.com/office/drawing/2014/main" id="{4660930A-0E48-43C9-AD19-F0F9EF33B2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9" name="Picture 5">
          <a:extLst>
            <a:ext uri="{FF2B5EF4-FFF2-40B4-BE49-F238E27FC236}">
              <a16:creationId xmlns:a16="http://schemas.microsoft.com/office/drawing/2014/main" id="{85873C83-E988-4CE0-BDF6-80672BBBE3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0" name="Picture 5">
          <a:extLst>
            <a:ext uri="{FF2B5EF4-FFF2-40B4-BE49-F238E27FC236}">
              <a16:creationId xmlns:a16="http://schemas.microsoft.com/office/drawing/2014/main" id="{B679854C-7378-4EE3-AF33-96C8903EB8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1" name="Picture 5">
          <a:extLst>
            <a:ext uri="{FF2B5EF4-FFF2-40B4-BE49-F238E27FC236}">
              <a16:creationId xmlns:a16="http://schemas.microsoft.com/office/drawing/2014/main" id="{6D1057AC-D206-4BD3-B647-9E3E2214B2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2" name="Picture 5">
          <a:extLst>
            <a:ext uri="{FF2B5EF4-FFF2-40B4-BE49-F238E27FC236}">
              <a16:creationId xmlns:a16="http://schemas.microsoft.com/office/drawing/2014/main" id="{6A3FB6E5-B32D-469B-82E5-7A69F5594B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3" name="Picture 5">
          <a:extLst>
            <a:ext uri="{FF2B5EF4-FFF2-40B4-BE49-F238E27FC236}">
              <a16:creationId xmlns:a16="http://schemas.microsoft.com/office/drawing/2014/main" id="{FD80DFA4-6046-4C10-9B9A-512FA2840E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4" name="Picture 5">
          <a:extLst>
            <a:ext uri="{FF2B5EF4-FFF2-40B4-BE49-F238E27FC236}">
              <a16:creationId xmlns:a16="http://schemas.microsoft.com/office/drawing/2014/main" id="{8660B4B1-4E85-474D-BF7B-9C955A2F2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5" name="Picture 5">
          <a:extLst>
            <a:ext uri="{FF2B5EF4-FFF2-40B4-BE49-F238E27FC236}">
              <a16:creationId xmlns:a16="http://schemas.microsoft.com/office/drawing/2014/main" id="{2D1A7C47-2890-403D-9F42-E4AAEC4757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6" name="Picture 5">
          <a:extLst>
            <a:ext uri="{FF2B5EF4-FFF2-40B4-BE49-F238E27FC236}">
              <a16:creationId xmlns:a16="http://schemas.microsoft.com/office/drawing/2014/main" id="{9DD1933C-0F3D-46A7-AB95-7B341ECC89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7" name="Picture 5">
          <a:extLst>
            <a:ext uri="{FF2B5EF4-FFF2-40B4-BE49-F238E27FC236}">
              <a16:creationId xmlns:a16="http://schemas.microsoft.com/office/drawing/2014/main" id="{431622E3-48FB-4E05-80F7-391A309180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8" name="Picture 5">
          <a:extLst>
            <a:ext uri="{FF2B5EF4-FFF2-40B4-BE49-F238E27FC236}">
              <a16:creationId xmlns:a16="http://schemas.microsoft.com/office/drawing/2014/main" id="{8A65848F-CEEA-402B-9FD1-3059AD1816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9" name="Picture 5">
          <a:extLst>
            <a:ext uri="{FF2B5EF4-FFF2-40B4-BE49-F238E27FC236}">
              <a16:creationId xmlns:a16="http://schemas.microsoft.com/office/drawing/2014/main" id="{44195503-B862-4E75-A656-0CBF1358DC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0" name="Picture 5">
          <a:extLst>
            <a:ext uri="{FF2B5EF4-FFF2-40B4-BE49-F238E27FC236}">
              <a16:creationId xmlns:a16="http://schemas.microsoft.com/office/drawing/2014/main" id="{F0076915-39C5-472A-9A5A-BB5E3FFC05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1" name="Picture 5">
          <a:extLst>
            <a:ext uri="{FF2B5EF4-FFF2-40B4-BE49-F238E27FC236}">
              <a16:creationId xmlns:a16="http://schemas.microsoft.com/office/drawing/2014/main" id="{C72E15E9-4FDD-409E-B129-50045905A1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2" name="Picture 5">
          <a:extLst>
            <a:ext uri="{FF2B5EF4-FFF2-40B4-BE49-F238E27FC236}">
              <a16:creationId xmlns:a16="http://schemas.microsoft.com/office/drawing/2014/main" id="{F458D432-3C89-4F99-9E7D-F078D098FC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3" name="Picture 5">
          <a:extLst>
            <a:ext uri="{FF2B5EF4-FFF2-40B4-BE49-F238E27FC236}">
              <a16:creationId xmlns:a16="http://schemas.microsoft.com/office/drawing/2014/main" id="{3CAB43DC-2BF9-4442-9387-148FB9F415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4" name="Picture 5">
          <a:extLst>
            <a:ext uri="{FF2B5EF4-FFF2-40B4-BE49-F238E27FC236}">
              <a16:creationId xmlns:a16="http://schemas.microsoft.com/office/drawing/2014/main" id="{F38C06F0-F97F-4D2D-A5C7-96976C6D4A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5" name="Picture 5">
          <a:extLst>
            <a:ext uri="{FF2B5EF4-FFF2-40B4-BE49-F238E27FC236}">
              <a16:creationId xmlns:a16="http://schemas.microsoft.com/office/drawing/2014/main" id="{74AFE99C-7DB4-4AF1-AA52-2912DECDB2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6" name="Picture 5">
          <a:extLst>
            <a:ext uri="{FF2B5EF4-FFF2-40B4-BE49-F238E27FC236}">
              <a16:creationId xmlns:a16="http://schemas.microsoft.com/office/drawing/2014/main" id="{D2D40932-A493-4E76-AC3E-7DDB52ECB0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7" name="Picture 5">
          <a:extLst>
            <a:ext uri="{FF2B5EF4-FFF2-40B4-BE49-F238E27FC236}">
              <a16:creationId xmlns:a16="http://schemas.microsoft.com/office/drawing/2014/main" id="{61977E6C-0F8D-43AF-B558-CB9173040F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8" name="Picture 5">
          <a:extLst>
            <a:ext uri="{FF2B5EF4-FFF2-40B4-BE49-F238E27FC236}">
              <a16:creationId xmlns:a16="http://schemas.microsoft.com/office/drawing/2014/main" id="{1AEF201A-B70B-4F3B-9D88-50F99320B0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9" name="Picture 5">
          <a:extLst>
            <a:ext uri="{FF2B5EF4-FFF2-40B4-BE49-F238E27FC236}">
              <a16:creationId xmlns:a16="http://schemas.microsoft.com/office/drawing/2014/main" id="{4EA5F1DF-DFBB-4C87-80F9-0758B29CC8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0" name="Picture 5">
          <a:extLst>
            <a:ext uri="{FF2B5EF4-FFF2-40B4-BE49-F238E27FC236}">
              <a16:creationId xmlns:a16="http://schemas.microsoft.com/office/drawing/2014/main" id="{9830B3C5-9A89-450B-8070-087D6DB5AE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1" name="Picture 5">
          <a:extLst>
            <a:ext uri="{FF2B5EF4-FFF2-40B4-BE49-F238E27FC236}">
              <a16:creationId xmlns:a16="http://schemas.microsoft.com/office/drawing/2014/main" id="{668D401E-D62D-4296-BE8C-B4834E34C0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2" name="Picture 5">
          <a:extLst>
            <a:ext uri="{FF2B5EF4-FFF2-40B4-BE49-F238E27FC236}">
              <a16:creationId xmlns:a16="http://schemas.microsoft.com/office/drawing/2014/main" id="{D65558C5-95DE-47E4-B00C-27BE9EDAD1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3" name="Picture 5">
          <a:extLst>
            <a:ext uri="{FF2B5EF4-FFF2-40B4-BE49-F238E27FC236}">
              <a16:creationId xmlns:a16="http://schemas.microsoft.com/office/drawing/2014/main" id="{41E90746-EC53-4AFB-83F2-9CB15FF22A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4" name="Picture 5">
          <a:extLst>
            <a:ext uri="{FF2B5EF4-FFF2-40B4-BE49-F238E27FC236}">
              <a16:creationId xmlns:a16="http://schemas.microsoft.com/office/drawing/2014/main" id="{5AD207D0-CBBE-46D2-A225-39AF879185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5" name="Picture 5">
          <a:extLst>
            <a:ext uri="{FF2B5EF4-FFF2-40B4-BE49-F238E27FC236}">
              <a16:creationId xmlns:a16="http://schemas.microsoft.com/office/drawing/2014/main" id="{9A888C59-7455-4342-BB4D-53AF384B6C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6" name="Picture 5">
          <a:extLst>
            <a:ext uri="{FF2B5EF4-FFF2-40B4-BE49-F238E27FC236}">
              <a16:creationId xmlns:a16="http://schemas.microsoft.com/office/drawing/2014/main" id="{081A6096-317E-429E-BEA6-2B405542ED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7" name="Picture 5">
          <a:extLst>
            <a:ext uri="{FF2B5EF4-FFF2-40B4-BE49-F238E27FC236}">
              <a16:creationId xmlns:a16="http://schemas.microsoft.com/office/drawing/2014/main" id="{93E8A225-5E4E-4667-9B7C-58DA09C05F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8" name="Picture 5">
          <a:extLst>
            <a:ext uri="{FF2B5EF4-FFF2-40B4-BE49-F238E27FC236}">
              <a16:creationId xmlns:a16="http://schemas.microsoft.com/office/drawing/2014/main" id="{D102E002-0FEC-4B37-96D9-203B51899F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9" name="Picture 5">
          <a:extLst>
            <a:ext uri="{FF2B5EF4-FFF2-40B4-BE49-F238E27FC236}">
              <a16:creationId xmlns:a16="http://schemas.microsoft.com/office/drawing/2014/main" id="{9CBEBFC2-DDEE-4A2A-A348-D24C50D1D3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0" name="Picture 5">
          <a:extLst>
            <a:ext uri="{FF2B5EF4-FFF2-40B4-BE49-F238E27FC236}">
              <a16:creationId xmlns:a16="http://schemas.microsoft.com/office/drawing/2014/main" id="{87AAD8A3-E00C-4D61-BC89-857D4EBA14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1" name="Picture 5">
          <a:extLst>
            <a:ext uri="{FF2B5EF4-FFF2-40B4-BE49-F238E27FC236}">
              <a16:creationId xmlns:a16="http://schemas.microsoft.com/office/drawing/2014/main" id="{0F106741-68F8-436A-AD0E-D4AC3B4794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2" name="Picture 5">
          <a:extLst>
            <a:ext uri="{FF2B5EF4-FFF2-40B4-BE49-F238E27FC236}">
              <a16:creationId xmlns:a16="http://schemas.microsoft.com/office/drawing/2014/main" id="{14A66550-276E-4B6B-B12D-1CB57C5FDD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3" name="Picture 5">
          <a:extLst>
            <a:ext uri="{FF2B5EF4-FFF2-40B4-BE49-F238E27FC236}">
              <a16:creationId xmlns:a16="http://schemas.microsoft.com/office/drawing/2014/main" id="{8BFCFC26-F939-4DE8-9582-F2005634BA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4" name="Picture 5">
          <a:extLst>
            <a:ext uri="{FF2B5EF4-FFF2-40B4-BE49-F238E27FC236}">
              <a16:creationId xmlns:a16="http://schemas.microsoft.com/office/drawing/2014/main" id="{23ACFF3C-1B62-4488-A765-3DC9B0CDC7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5" name="Picture 5">
          <a:extLst>
            <a:ext uri="{FF2B5EF4-FFF2-40B4-BE49-F238E27FC236}">
              <a16:creationId xmlns:a16="http://schemas.microsoft.com/office/drawing/2014/main" id="{3E706C98-3C92-4F71-8182-543A9B9BF0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6" name="Picture 5">
          <a:extLst>
            <a:ext uri="{FF2B5EF4-FFF2-40B4-BE49-F238E27FC236}">
              <a16:creationId xmlns:a16="http://schemas.microsoft.com/office/drawing/2014/main" id="{80D6B736-1B10-417D-8701-39FED7E934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7" name="Picture 5">
          <a:extLst>
            <a:ext uri="{FF2B5EF4-FFF2-40B4-BE49-F238E27FC236}">
              <a16:creationId xmlns:a16="http://schemas.microsoft.com/office/drawing/2014/main" id="{9FB5ED0C-90A7-4853-A5A0-1AA6BE615A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8" name="Picture 5">
          <a:extLst>
            <a:ext uri="{FF2B5EF4-FFF2-40B4-BE49-F238E27FC236}">
              <a16:creationId xmlns:a16="http://schemas.microsoft.com/office/drawing/2014/main" id="{8E12B678-B4A9-4623-82B7-3485FC4AD9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9" name="Picture 5">
          <a:extLst>
            <a:ext uri="{FF2B5EF4-FFF2-40B4-BE49-F238E27FC236}">
              <a16:creationId xmlns:a16="http://schemas.microsoft.com/office/drawing/2014/main" id="{8D04D6C3-9907-48F0-BB7B-895473659E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0" name="Picture 5">
          <a:extLst>
            <a:ext uri="{FF2B5EF4-FFF2-40B4-BE49-F238E27FC236}">
              <a16:creationId xmlns:a16="http://schemas.microsoft.com/office/drawing/2014/main" id="{2168CFCF-0E75-40AA-ABF3-9DE9B0E648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1" name="Picture 5">
          <a:extLst>
            <a:ext uri="{FF2B5EF4-FFF2-40B4-BE49-F238E27FC236}">
              <a16:creationId xmlns:a16="http://schemas.microsoft.com/office/drawing/2014/main" id="{DC996CC3-E08D-4AD3-B2DF-482A620730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2" name="Picture 5">
          <a:extLst>
            <a:ext uri="{FF2B5EF4-FFF2-40B4-BE49-F238E27FC236}">
              <a16:creationId xmlns:a16="http://schemas.microsoft.com/office/drawing/2014/main" id="{A4B6D558-7FD9-488B-BFE9-745DA8EDD8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3" name="Picture 5">
          <a:extLst>
            <a:ext uri="{FF2B5EF4-FFF2-40B4-BE49-F238E27FC236}">
              <a16:creationId xmlns:a16="http://schemas.microsoft.com/office/drawing/2014/main" id="{0DD6F4CC-9F1F-4322-B369-E348C20FB0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4" name="Picture 5">
          <a:extLst>
            <a:ext uri="{FF2B5EF4-FFF2-40B4-BE49-F238E27FC236}">
              <a16:creationId xmlns:a16="http://schemas.microsoft.com/office/drawing/2014/main" id="{D886FB6B-6418-4156-A7BE-31CCA6AA44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5" name="Picture 5">
          <a:extLst>
            <a:ext uri="{FF2B5EF4-FFF2-40B4-BE49-F238E27FC236}">
              <a16:creationId xmlns:a16="http://schemas.microsoft.com/office/drawing/2014/main" id="{1F06417C-04C4-4A95-9475-C5FF475380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6" name="Picture 5">
          <a:extLst>
            <a:ext uri="{FF2B5EF4-FFF2-40B4-BE49-F238E27FC236}">
              <a16:creationId xmlns:a16="http://schemas.microsoft.com/office/drawing/2014/main" id="{D0434338-E983-4621-AABE-7AD3E7CF92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7" name="Picture 5">
          <a:extLst>
            <a:ext uri="{FF2B5EF4-FFF2-40B4-BE49-F238E27FC236}">
              <a16:creationId xmlns:a16="http://schemas.microsoft.com/office/drawing/2014/main" id="{DCE26D0D-5B95-4E7A-A2B8-01339B573E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8" name="Picture 5">
          <a:extLst>
            <a:ext uri="{FF2B5EF4-FFF2-40B4-BE49-F238E27FC236}">
              <a16:creationId xmlns:a16="http://schemas.microsoft.com/office/drawing/2014/main" id="{CBC36A8B-2033-4426-B9ED-EB829D1A12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9" name="Picture 5">
          <a:extLst>
            <a:ext uri="{FF2B5EF4-FFF2-40B4-BE49-F238E27FC236}">
              <a16:creationId xmlns:a16="http://schemas.microsoft.com/office/drawing/2014/main" id="{02462841-2C58-4E62-BC8F-6E4615C772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0" name="Picture 5">
          <a:extLst>
            <a:ext uri="{FF2B5EF4-FFF2-40B4-BE49-F238E27FC236}">
              <a16:creationId xmlns:a16="http://schemas.microsoft.com/office/drawing/2014/main" id="{0F4FB3DB-BD92-4743-89B2-21CDD9B199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1" name="Picture 5">
          <a:extLst>
            <a:ext uri="{FF2B5EF4-FFF2-40B4-BE49-F238E27FC236}">
              <a16:creationId xmlns:a16="http://schemas.microsoft.com/office/drawing/2014/main" id="{D50BF57F-4CC2-4F60-B941-7161851738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2" name="Picture 5">
          <a:extLst>
            <a:ext uri="{FF2B5EF4-FFF2-40B4-BE49-F238E27FC236}">
              <a16:creationId xmlns:a16="http://schemas.microsoft.com/office/drawing/2014/main" id="{7B872645-CF45-4B4E-8309-C5B5243242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3" name="Picture 5">
          <a:extLst>
            <a:ext uri="{FF2B5EF4-FFF2-40B4-BE49-F238E27FC236}">
              <a16:creationId xmlns:a16="http://schemas.microsoft.com/office/drawing/2014/main" id="{CBE43025-2D34-4D30-A3B2-4196906629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4" name="Picture 5">
          <a:extLst>
            <a:ext uri="{FF2B5EF4-FFF2-40B4-BE49-F238E27FC236}">
              <a16:creationId xmlns:a16="http://schemas.microsoft.com/office/drawing/2014/main" id="{BD588731-6AE8-4D0F-9BE0-439D11D9EF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5" name="Picture 5">
          <a:extLst>
            <a:ext uri="{FF2B5EF4-FFF2-40B4-BE49-F238E27FC236}">
              <a16:creationId xmlns:a16="http://schemas.microsoft.com/office/drawing/2014/main" id="{4B3F2440-59BD-4F5D-955F-722E7CD7C7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6" name="Picture 5">
          <a:extLst>
            <a:ext uri="{FF2B5EF4-FFF2-40B4-BE49-F238E27FC236}">
              <a16:creationId xmlns:a16="http://schemas.microsoft.com/office/drawing/2014/main" id="{A36B4FAF-D288-4E5B-B869-819ED9F86E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7" name="Picture 5">
          <a:extLst>
            <a:ext uri="{FF2B5EF4-FFF2-40B4-BE49-F238E27FC236}">
              <a16:creationId xmlns:a16="http://schemas.microsoft.com/office/drawing/2014/main" id="{2E0B441F-57B6-48AF-994A-BE37015505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8" name="Picture 5">
          <a:extLst>
            <a:ext uri="{FF2B5EF4-FFF2-40B4-BE49-F238E27FC236}">
              <a16:creationId xmlns:a16="http://schemas.microsoft.com/office/drawing/2014/main" id="{83DAB21E-DD7A-49A9-9B15-114E63AEE2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9" name="Picture 5">
          <a:extLst>
            <a:ext uri="{FF2B5EF4-FFF2-40B4-BE49-F238E27FC236}">
              <a16:creationId xmlns:a16="http://schemas.microsoft.com/office/drawing/2014/main" id="{1FBB80D4-DB05-41F5-AF65-5AE01C6116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0" name="Picture 5">
          <a:extLst>
            <a:ext uri="{FF2B5EF4-FFF2-40B4-BE49-F238E27FC236}">
              <a16:creationId xmlns:a16="http://schemas.microsoft.com/office/drawing/2014/main" id="{E736E26C-F95C-495A-8041-C4140E5D5F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1" name="Picture 5">
          <a:extLst>
            <a:ext uri="{FF2B5EF4-FFF2-40B4-BE49-F238E27FC236}">
              <a16:creationId xmlns:a16="http://schemas.microsoft.com/office/drawing/2014/main" id="{4A41D55B-7A61-4E24-A4C9-82BFE1ECA1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2" name="Picture 5">
          <a:extLst>
            <a:ext uri="{FF2B5EF4-FFF2-40B4-BE49-F238E27FC236}">
              <a16:creationId xmlns:a16="http://schemas.microsoft.com/office/drawing/2014/main" id="{FC299E81-4B97-42F8-92B8-BA7C925F42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3" name="Picture 5">
          <a:extLst>
            <a:ext uri="{FF2B5EF4-FFF2-40B4-BE49-F238E27FC236}">
              <a16:creationId xmlns:a16="http://schemas.microsoft.com/office/drawing/2014/main" id="{791C2DC7-F812-4D46-AC58-74FF7A1399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4" name="Picture 5">
          <a:extLst>
            <a:ext uri="{FF2B5EF4-FFF2-40B4-BE49-F238E27FC236}">
              <a16:creationId xmlns:a16="http://schemas.microsoft.com/office/drawing/2014/main" id="{3B87639C-7B24-43D2-B1F7-1C201C9A36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5" name="Picture 5">
          <a:extLst>
            <a:ext uri="{FF2B5EF4-FFF2-40B4-BE49-F238E27FC236}">
              <a16:creationId xmlns:a16="http://schemas.microsoft.com/office/drawing/2014/main" id="{59CAB6EF-DFCB-41AD-9A02-DA52608A6A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6" name="Picture 5">
          <a:extLst>
            <a:ext uri="{FF2B5EF4-FFF2-40B4-BE49-F238E27FC236}">
              <a16:creationId xmlns:a16="http://schemas.microsoft.com/office/drawing/2014/main" id="{6F4105D6-9F0C-4C47-9FDB-84B4092BED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7" name="Picture 5">
          <a:extLst>
            <a:ext uri="{FF2B5EF4-FFF2-40B4-BE49-F238E27FC236}">
              <a16:creationId xmlns:a16="http://schemas.microsoft.com/office/drawing/2014/main" id="{9C32DC94-6255-4911-9B26-58B7165A16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8" name="Picture 5">
          <a:extLst>
            <a:ext uri="{FF2B5EF4-FFF2-40B4-BE49-F238E27FC236}">
              <a16:creationId xmlns:a16="http://schemas.microsoft.com/office/drawing/2014/main" id="{3E9EC775-1306-4685-951C-52B412EA06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9" name="Picture 5">
          <a:extLst>
            <a:ext uri="{FF2B5EF4-FFF2-40B4-BE49-F238E27FC236}">
              <a16:creationId xmlns:a16="http://schemas.microsoft.com/office/drawing/2014/main" id="{451FA590-C3DB-4E99-820F-F7A4C9FA21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0" name="Picture 5">
          <a:extLst>
            <a:ext uri="{FF2B5EF4-FFF2-40B4-BE49-F238E27FC236}">
              <a16:creationId xmlns:a16="http://schemas.microsoft.com/office/drawing/2014/main" id="{210AA575-02B0-42AD-AF7B-B89FBFD782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1" name="Picture 5">
          <a:extLst>
            <a:ext uri="{FF2B5EF4-FFF2-40B4-BE49-F238E27FC236}">
              <a16:creationId xmlns:a16="http://schemas.microsoft.com/office/drawing/2014/main" id="{79A46512-3C9F-40B1-99EE-93C714E156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2" name="Picture 5">
          <a:extLst>
            <a:ext uri="{FF2B5EF4-FFF2-40B4-BE49-F238E27FC236}">
              <a16:creationId xmlns:a16="http://schemas.microsoft.com/office/drawing/2014/main" id="{D1117457-8C81-4826-9D54-2D27351DD6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3" name="Picture 5">
          <a:extLst>
            <a:ext uri="{FF2B5EF4-FFF2-40B4-BE49-F238E27FC236}">
              <a16:creationId xmlns:a16="http://schemas.microsoft.com/office/drawing/2014/main" id="{1AE98620-8534-4911-867A-22A406E72E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4" name="Picture 5">
          <a:extLst>
            <a:ext uri="{FF2B5EF4-FFF2-40B4-BE49-F238E27FC236}">
              <a16:creationId xmlns:a16="http://schemas.microsoft.com/office/drawing/2014/main" id="{F69B7CB6-F090-441F-9E4A-9B7D5EDC51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5" name="Picture 5">
          <a:extLst>
            <a:ext uri="{FF2B5EF4-FFF2-40B4-BE49-F238E27FC236}">
              <a16:creationId xmlns:a16="http://schemas.microsoft.com/office/drawing/2014/main" id="{62905ED9-9AB6-44E7-9522-3691F70231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6" name="Picture 5">
          <a:extLst>
            <a:ext uri="{FF2B5EF4-FFF2-40B4-BE49-F238E27FC236}">
              <a16:creationId xmlns:a16="http://schemas.microsoft.com/office/drawing/2014/main" id="{FEE5566F-8E78-444F-9F56-40025BD0C6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7" name="Picture 5">
          <a:extLst>
            <a:ext uri="{FF2B5EF4-FFF2-40B4-BE49-F238E27FC236}">
              <a16:creationId xmlns:a16="http://schemas.microsoft.com/office/drawing/2014/main" id="{39825D48-8740-4C42-BEC8-C577E37365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8" name="Picture 5">
          <a:extLst>
            <a:ext uri="{FF2B5EF4-FFF2-40B4-BE49-F238E27FC236}">
              <a16:creationId xmlns:a16="http://schemas.microsoft.com/office/drawing/2014/main" id="{5BF6D5FE-82D7-4D9A-A0EF-F2882C128C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9" name="Picture 5">
          <a:extLst>
            <a:ext uri="{FF2B5EF4-FFF2-40B4-BE49-F238E27FC236}">
              <a16:creationId xmlns:a16="http://schemas.microsoft.com/office/drawing/2014/main" id="{D089DF2A-B910-4F98-BDE1-F8750241C9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0" name="Picture 5">
          <a:extLst>
            <a:ext uri="{FF2B5EF4-FFF2-40B4-BE49-F238E27FC236}">
              <a16:creationId xmlns:a16="http://schemas.microsoft.com/office/drawing/2014/main" id="{9B3B6090-39ED-4AB5-A706-89CD252D84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1" name="Picture 5">
          <a:extLst>
            <a:ext uri="{FF2B5EF4-FFF2-40B4-BE49-F238E27FC236}">
              <a16:creationId xmlns:a16="http://schemas.microsoft.com/office/drawing/2014/main" id="{129F8405-692B-4CF2-B359-45E9AAA336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2" name="Picture 5">
          <a:extLst>
            <a:ext uri="{FF2B5EF4-FFF2-40B4-BE49-F238E27FC236}">
              <a16:creationId xmlns:a16="http://schemas.microsoft.com/office/drawing/2014/main" id="{16C4551A-C083-4D67-9907-491612EF2B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3" name="Picture 5">
          <a:extLst>
            <a:ext uri="{FF2B5EF4-FFF2-40B4-BE49-F238E27FC236}">
              <a16:creationId xmlns:a16="http://schemas.microsoft.com/office/drawing/2014/main" id="{5B5DE085-268F-4281-B904-9DFE9633DF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4" name="Picture 5">
          <a:extLst>
            <a:ext uri="{FF2B5EF4-FFF2-40B4-BE49-F238E27FC236}">
              <a16:creationId xmlns:a16="http://schemas.microsoft.com/office/drawing/2014/main" id="{A4A62B89-B806-4F5C-99D1-3C026C1A9E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5" name="Picture 5">
          <a:extLst>
            <a:ext uri="{FF2B5EF4-FFF2-40B4-BE49-F238E27FC236}">
              <a16:creationId xmlns:a16="http://schemas.microsoft.com/office/drawing/2014/main" id="{DD41509A-9F6F-4A36-B831-EC9C09906C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6" name="Picture 5">
          <a:extLst>
            <a:ext uri="{FF2B5EF4-FFF2-40B4-BE49-F238E27FC236}">
              <a16:creationId xmlns:a16="http://schemas.microsoft.com/office/drawing/2014/main" id="{354BD9FB-599C-40DF-B50D-DB6F174A3A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7" name="Picture 5">
          <a:extLst>
            <a:ext uri="{FF2B5EF4-FFF2-40B4-BE49-F238E27FC236}">
              <a16:creationId xmlns:a16="http://schemas.microsoft.com/office/drawing/2014/main" id="{F87AE527-C0FD-44E5-912C-46B91AB81C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8" name="Picture 5">
          <a:extLst>
            <a:ext uri="{FF2B5EF4-FFF2-40B4-BE49-F238E27FC236}">
              <a16:creationId xmlns:a16="http://schemas.microsoft.com/office/drawing/2014/main" id="{626E2527-0E15-4E54-B0D2-7101A90878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9" name="Picture 5">
          <a:extLst>
            <a:ext uri="{FF2B5EF4-FFF2-40B4-BE49-F238E27FC236}">
              <a16:creationId xmlns:a16="http://schemas.microsoft.com/office/drawing/2014/main" id="{FBB2D521-2DB1-4E92-AD14-1C10FEC95E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0" name="Picture 5">
          <a:extLst>
            <a:ext uri="{FF2B5EF4-FFF2-40B4-BE49-F238E27FC236}">
              <a16:creationId xmlns:a16="http://schemas.microsoft.com/office/drawing/2014/main" id="{0A45A805-7A0C-4D5B-81F3-3254C4CF8E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1" name="Picture 5">
          <a:extLst>
            <a:ext uri="{FF2B5EF4-FFF2-40B4-BE49-F238E27FC236}">
              <a16:creationId xmlns:a16="http://schemas.microsoft.com/office/drawing/2014/main" id="{71A31C26-2094-4D17-95CE-4EEAEB40BF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2" name="Picture 5">
          <a:extLst>
            <a:ext uri="{FF2B5EF4-FFF2-40B4-BE49-F238E27FC236}">
              <a16:creationId xmlns:a16="http://schemas.microsoft.com/office/drawing/2014/main" id="{54C426D2-D09D-4977-A0CB-16A5BB5BDE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3" name="Picture 5">
          <a:extLst>
            <a:ext uri="{FF2B5EF4-FFF2-40B4-BE49-F238E27FC236}">
              <a16:creationId xmlns:a16="http://schemas.microsoft.com/office/drawing/2014/main" id="{2FCC8735-8086-476A-BCDC-65E4FD1BA3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4" name="Picture 5">
          <a:extLst>
            <a:ext uri="{FF2B5EF4-FFF2-40B4-BE49-F238E27FC236}">
              <a16:creationId xmlns:a16="http://schemas.microsoft.com/office/drawing/2014/main" id="{F01509F9-B30A-4A41-957C-AE4ADCA9CC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5" name="Picture 5">
          <a:extLst>
            <a:ext uri="{FF2B5EF4-FFF2-40B4-BE49-F238E27FC236}">
              <a16:creationId xmlns:a16="http://schemas.microsoft.com/office/drawing/2014/main" id="{22309F96-784E-42CE-9EA5-C3D1EC64CA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6" name="Picture 5">
          <a:extLst>
            <a:ext uri="{FF2B5EF4-FFF2-40B4-BE49-F238E27FC236}">
              <a16:creationId xmlns:a16="http://schemas.microsoft.com/office/drawing/2014/main" id="{B41327D5-69D3-4FAD-95BD-562AC22FAE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7" name="Picture 5">
          <a:extLst>
            <a:ext uri="{FF2B5EF4-FFF2-40B4-BE49-F238E27FC236}">
              <a16:creationId xmlns:a16="http://schemas.microsoft.com/office/drawing/2014/main" id="{9E12DBFD-CF3F-4A2A-95E3-7955455CBF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8" name="Picture 5">
          <a:extLst>
            <a:ext uri="{FF2B5EF4-FFF2-40B4-BE49-F238E27FC236}">
              <a16:creationId xmlns:a16="http://schemas.microsoft.com/office/drawing/2014/main" id="{3C96CB3D-5A40-442C-8371-66E2D72B2E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9" name="Picture 5">
          <a:extLst>
            <a:ext uri="{FF2B5EF4-FFF2-40B4-BE49-F238E27FC236}">
              <a16:creationId xmlns:a16="http://schemas.microsoft.com/office/drawing/2014/main" id="{B11024F0-B3D2-49A6-89F7-32DE5052F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0" name="Picture 5">
          <a:extLst>
            <a:ext uri="{FF2B5EF4-FFF2-40B4-BE49-F238E27FC236}">
              <a16:creationId xmlns:a16="http://schemas.microsoft.com/office/drawing/2014/main" id="{3039EE89-B3CA-4906-B859-027D6275C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1" name="Picture 5">
          <a:extLst>
            <a:ext uri="{FF2B5EF4-FFF2-40B4-BE49-F238E27FC236}">
              <a16:creationId xmlns:a16="http://schemas.microsoft.com/office/drawing/2014/main" id="{679D33DA-1C0F-48F0-8926-B016ED8EB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2" name="Picture 5">
          <a:extLst>
            <a:ext uri="{FF2B5EF4-FFF2-40B4-BE49-F238E27FC236}">
              <a16:creationId xmlns:a16="http://schemas.microsoft.com/office/drawing/2014/main" id="{D1539882-9867-47B6-8DC6-E9C73D756D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3" name="Picture 5">
          <a:extLst>
            <a:ext uri="{FF2B5EF4-FFF2-40B4-BE49-F238E27FC236}">
              <a16:creationId xmlns:a16="http://schemas.microsoft.com/office/drawing/2014/main" id="{7F8A6D4E-6385-4B78-8F81-2ECC854080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4" name="Picture 5">
          <a:extLst>
            <a:ext uri="{FF2B5EF4-FFF2-40B4-BE49-F238E27FC236}">
              <a16:creationId xmlns:a16="http://schemas.microsoft.com/office/drawing/2014/main" id="{530E169B-C022-4E06-AA29-CE269B9A08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5" name="Picture 5">
          <a:extLst>
            <a:ext uri="{FF2B5EF4-FFF2-40B4-BE49-F238E27FC236}">
              <a16:creationId xmlns:a16="http://schemas.microsoft.com/office/drawing/2014/main" id="{987A92D0-2A6C-4806-A948-CCB4F54399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6" name="Picture 5">
          <a:extLst>
            <a:ext uri="{FF2B5EF4-FFF2-40B4-BE49-F238E27FC236}">
              <a16:creationId xmlns:a16="http://schemas.microsoft.com/office/drawing/2014/main" id="{DBCB5BDD-C543-495B-94C2-E8FEA56729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7" name="Picture 5">
          <a:extLst>
            <a:ext uri="{FF2B5EF4-FFF2-40B4-BE49-F238E27FC236}">
              <a16:creationId xmlns:a16="http://schemas.microsoft.com/office/drawing/2014/main" id="{CF630095-AB71-4601-907B-8786087BF2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8" name="Picture 5">
          <a:extLst>
            <a:ext uri="{FF2B5EF4-FFF2-40B4-BE49-F238E27FC236}">
              <a16:creationId xmlns:a16="http://schemas.microsoft.com/office/drawing/2014/main" id="{AE2D3D0A-8D91-43DF-B924-7A8F484D5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9" name="Picture 5">
          <a:extLst>
            <a:ext uri="{FF2B5EF4-FFF2-40B4-BE49-F238E27FC236}">
              <a16:creationId xmlns:a16="http://schemas.microsoft.com/office/drawing/2014/main" id="{21226DE3-A903-47ED-9754-F77E805559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0" name="Picture 5">
          <a:extLst>
            <a:ext uri="{FF2B5EF4-FFF2-40B4-BE49-F238E27FC236}">
              <a16:creationId xmlns:a16="http://schemas.microsoft.com/office/drawing/2014/main" id="{31E06C0C-4D2B-4C2D-A590-F15E12A7D2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1" name="Picture 5">
          <a:extLst>
            <a:ext uri="{FF2B5EF4-FFF2-40B4-BE49-F238E27FC236}">
              <a16:creationId xmlns:a16="http://schemas.microsoft.com/office/drawing/2014/main" id="{87F3354C-5AEF-4868-A98F-0801B1BC18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2" name="Picture 5">
          <a:extLst>
            <a:ext uri="{FF2B5EF4-FFF2-40B4-BE49-F238E27FC236}">
              <a16:creationId xmlns:a16="http://schemas.microsoft.com/office/drawing/2014/main" id="{F8E3022E-9E32-46D8-82E7-99AA0C1D0F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3" name="Picture 5">
          <a:extLst>
            <a:ext uri="{FF2B5EF4-FFF2-40B4-BE49-F238E27FC236}">
              <a16:creationId xmlns:a16="http://schemas.microsoft.com/office/drawing/2014/main" id="{621C0309-1200-4B72-8E06-0771ABA0F3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4" name="Picture 5">
          <a:extLst>
            <a:ext uri="{FF2B5EF4-FFF2-40B4-BE49-F238E27FC236}">
              <a16:creationId xmlns:a16="http://schemas.microsoft.com/office/drawing/2014/main" id="{E028E11A-B67B-4D3E-8581-E64749D93C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5" name="Picture 5">
          <a:extLst>
            <a:ext uri="{FF2B5EF4-FFF2-40B4-BE49-F238E27FC236}">
              <a16:creationId xmlns:a16="http://schemas.microsoft.com/office/drawing/2014/main" id="{D84B335E-EAA8-4C58-B6C6-C007FC1756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6" name="Picture 5">
          <a:extLst>
            <a:ext uri="{FF2B5EF4-FFF2-40B4-BE49-F238E27FC236}">
              <a16:creationId xmlns:a16="http://schemas.microsoft.com/office/drawing/2014/main" id="{7C500BD7-EB8F-4788-919D-1528357821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7" name="Picture 5">
          <a:extLst>
            <a:ext uri="{FF2B5EF4-FFF2-40B4-BE49-F238E27FC236}">
              <a16:creationId xmlns:a16="http://schemas.microsoft.com/office/drawing/2014/main" id="{3779FC31-DDDD-4136-85D6-E1AF85E909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8" name="Picture 5">
          <a:extLst>
            <a:ext uri="{FF2B5EF4-FFF2-40B4-BE49-F238E27FC236}">
              <a16:creationId xmlns:a16="http://schemas.microsoft.com/office/drawing/2014/main" id="{DF118B1F-3FFC-4FD0-95D3-6F0F4ACE10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9" name="Picture 5">
          <a:extLst>
            <a:ext uri="{FF2B5EF4-FFF2-40B4-BE49-F238E27FC236}">
              <a16:creationId xmlns:a16="http://schemas.microsoft.com/office/drawing/2014/main" id="{E1E11C8C-5085-43F2-A154-67CF2B0CE1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0" name="Picture 5">
          <a:extLst>
            <a:ext uri="{FF2B5EF4-FFF2-40B4-BE49-F238E27FC236}">
              <a16:creationId xmlns:a16="http://schemas.microsoft.com/office/drawing/2014/main" id="{152C4819-4FA5-4E8E-90B5-51DEB8D9B3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1" name="Picture 5">
          <a:extLst>
            <a:ext uri="{FF2B5EF4-FFF2-40B4-BE49-F238E27FC236}">
              <a16:creationId xmlns:a16="http://schemas.microsoft.com/office/drawing/2014/main" id="{614AF21A-4DEC-4AE3-BE81-74A111DA76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2" name="Picture 5">
          <a:extLst>
            <a:ext uri="{FF2B5EF4-FFF2-40B4-BE49-F238E27FC236}">
              <a16:creationId xmlns:a16="http://schemas.microsoft.com/office/drawing/2014/main" id="{68FCDAA7-8743-4F94-A4FD-00D49B17FF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3" name="Picture 5">
          <a:extLst>
            <a:ext uri="{FF2B5EF4-FFF2-40B4-BE49-F238E27FC236}">
              <a16:creationId xmlns:a16="http://schemas.microsoft.com/office/drawing/2014/main" id="{60728B54-FA19-4837-B50F-AD3F483520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4" name="Picture 5">
          <a:extLst>
            <a:ext uri="{FF2B5EF4-FFF2-40B4-BE49-F238E27FC236}">
              <a16:creationId xmlns:a16="http://schemas.microsoft.com/office/drawing/2014/main" id="{873EAD9F-6A88-494A-81EE-F500E649FA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5" name="Picture 5">
          <a:extLst>
            <a:ext uri="{FF2B5EF4-FFF2-40B4-BE49-F238E27FC236}">
              <a16:creationId xmlns:a16="http://schemas.microsoft.com/office/drawing/2014/main" id="{ADA15E80-6DB8-49E8-9FB2-1CD04988DB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6" name="Picture 5">
          <a:extLst>
            <a:ext uri="{FF2B5EF4-FFF2-40B4-BE49-F238E27FC236}">
              <a16:creationId xmlns:a16="http://schemas.microsoft.com/office/drawing/2014/main" id="{198A9F75-AFBA-4734-BB65-68A3DD3D55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7" name="Picture 5">
          <a:extLst>
            <a:ext uri="{FF2B5EF4-FFF2-40B4-BE49-F238E27FC236}">
              <a16:creationId xmlns:a16="http://schemas.microsoft.com/office/drawing/2014/main" id="{067E399C-BCCA-4345-A47D-77C9F25214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8" name="Picture 5">
          <a:extLst>
            <a:ext uri="{FF2B5EF4-FFF2-40B4-BE49-F238E27FC236}">
              <a16:creationId xmlns:a16="http://schemas.microsoft.com/office/drawing/2014/main" id="{6426AF93-2E6E-46C6-B957-513A8EC8C7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9" name="Picture 5">
          <a:extLst>
            <a:ext uri="{FF2B5EF4-FFF2-40B4-BE49-F238E27FC236}">
              <a16:creationId xmlns:a16="http://schemas.microsoft.com/office/drawing/2014/main" id="{9ED5AA69-0306-48CA-8E4A-07B02FC57E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0" name="Picture 5">
          <a:extLst>
            <a:ext uri="{FF2B5EF4-FFF2-40B4-BE49-F238E27FC236}">
              <a16:creationId xmlns:a16="http://schemas.microsoft.com/office/drawing/2014/main" id="{F1B5742B-D54E-4AE2-9631-293A80B82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1" name="Picture 5">
          <a:extLst>
            <a:ext uri="{FF2B5EF4-FFF2-40B4-BE49-F238E27FC236}">
              <a16:creationId xmlns:a16="http://schemas.microsoft.com/office/drawing/2014/main" id="{FF25FAD0-34C1-4938-8BAD-9857B161A9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2" name="Picture 5">
          <a:extLst>
            <a:ext uri="{FF2B5EF4-FFF2-40B4-BE49-F238E27FC236}">
              <a16:creationId xmlns:a16="http://schemas.microsoft.com/office/drawing/2014/main" id="{7AB2DC52-802C-49B5-81E5-CEB20755DD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3" name="Picture 5">
          <a:extLst>
            <a:ext uri="{FF2B5EF4-FFF2-40B4-BE49-F238E27FC236}">
              <a16:creationId xmlns:a16="http://schemas.microsoft.com/office/drawing/2014/main" id="{11C6BE1B-112C-4733-8AD7-67D559E084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4" name="Picture 5">
          <a:extLst>
            <a:ext uri="{FF2B5EF4-FFF2-40B4-BE49-F238E27FC236}">
              <a16:creationId xmlns:a16="http://schemas.microsoft.com/office/drawing/2014/main" id="{4FA50E3F-987C-499E-87B2-77C6D278D0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5" name="Picture 5">
          <a:extLst>
            <a:ext uri="{FF2B5EF4-FFF2-40B4-BE49-F238E27FC236}">
              <a16:creationId xmlns:a16="http://schemas.microsoft.com/office/drawing/2014/main" id="{6AA5E5A6-D293-4B51-9D17-E34A67F4F1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6" name="Picture 5">
          <a:extLst>
            <a:ext uri="{FF2B5EF4-FFF2-40B4-BE49-F238E27FC236}">
              <a16:creationId xmlns:a16="http://schemas.microsoft.com/office/drawing/2014/main" id="{7893D917-491A-47D2-A88D-5CE990D5AE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7" name="Picture 5">
          <a:extLst>
            <a:ext uri="{FF2B5EF4-FFF2-40B4-BE49-F238E27FC236}">
              <a16:creationId xmlns:a16="http://schemas.microsoft.com/office/drawing/2014/main" id="{42EE2F50-FF8B-4AD2-9542-1CEB46DA6D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8" name="Picture 5">
          <a:extLst>
            <a:ext uri="{FF2B5EF4-FFF2-40B4-BE49-F238E27FC236}">
              <a16:creationId xmlns:a16="http://schemas.microsoft.com/office/drawing/2014/main" id="{D20BAFA3-3A94-4CEE-92E5-28970098D5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9" name="Picture 5">
          <a:extLst>
            <a:ext uri="{FF2B5EF4-FFF2-40B4-BE49-F238E27FC236}">
              <a16:creationId xmlns:a16="http://schemas.microsoft.com/office/drawing/2014/main" id="{EF7CC3CE-6804-4DF3-BACF-158881B9F9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0" name="Picture 5">
          <a:extLst>
            <a:ext uri="{FF2B5EF4-FFF2-40B4-BE49-F238E27FC236}">
              <a16:creationId xmlns:a16="http://schemas.microsoft.com/office/drawing/2014/main" id="{3F61CD53-4058-4E08-B6AB-BA43588B6B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1" name="Picture 5">
          <a:extLst>
            <a:ext uri="{FF2B5EF4-FFF2-40B4-BE49-F238E27FC236}">
              <a16:creationId xmlns:a16="http://schemas.microsoft.com/office/drawing/2014/main" id="{394A3B82-5B38-476A-9975-53B59162C2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2" name="Picture 5">
          <a:extLst>
            <a:ext uri="{FF2B5EF4-FFF2-40B4-BE49-F238E27FC236}">
              <a16:creationId xmlns:a16="http://schemas.microsoft.com/office/drawing/2014/main" id="{781EE62D-8BFB-4AB0-8DF5-7B23EC3E53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3" name="Picture 5">
          <a:extLst>
            <a:ext uri="{FF2B5EF4-FFF2-40B4-BE49-F238E27FC236}">
              <a16:creationId xmlns:a16="http://schemas.microsoft.com/office/drawing/2014/main" id="{3C653AB1-0D37-4434-8328-88A706DB1E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4" name="Picture 5">
          <a:extLst>
            <a:ext uri="{FF2B5EF4-FFF2-40B4-BE49-F238E27FC236}">
              <a16:creationId xmlns:a16="http://schemas.microsoft.com/office/drawing/2014/main" id="{AF201873-673F-4C12-BAA2-F7A6661C08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5" name="Picture 5">
          <a:extLst>
            <a:ext uri="{FF2B5EF4-FFF2-40B4-BE49-F238E27FC236}">
              <a16:creationId xmlns:a16="http://schemas.microsoft.com/office/drawing/2014/main" id="{D40AD1BD-7F42-4463-8484-2998897111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6" name="Picture 5">
          <a:extLst>
            <a:ext uri="{FF2B5EF4-FFF2-40B4-BE49-F238E27FC236}">
              <a16:creationId xmlns:a16="http://schemas.microsoft.com/office/drawing/2014/main" id="{1AE42489-DA43-4B85-BAA6-C08EFDF6A1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7" name="Picture 5">
          <a:extLst>
            <a:ext uri="{FF2B5EF4-FFF2-40B4-BE49-F238E27FC236}">
              <a16:creationId xmlns:a16="http://schemas.microsoft.com/office/drawing/2014/main" id="{D134524A-425E-4CB7-AE9F-66F07484C1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8" name="Picture 5">
          <a:extLst>
            <a:ext uri="{FF2B5EF4-FFF2-40B4-BE49-F238E27FC236}">
              <a16:creationId xmlns:a16="http://schemas.microsoft.com/office/drawing/2014/main" id="{F7429D3F-D2A3-4C84-A61D-570C3BFDFF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9" name="Picture 5">
          <a:extLst>
            <a:ext uri="{FF2B5EF4-FFF2-40B4-BE49-F238E27FC236}">
              <a16:creationId xmlns:a16="http://schemas.microsoft.com/office/drawing/2014/main" id="{2D1FFBC2-C388-48B7-9328-4E2D5EA045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0" name="Picture 5">
          <a:extLst>
            <a:ext uri="{FF2B5EF4-FFF2-40B4-BE49-F238E27FC236}">
              <a16:creationId xmlns:a16="http://schemas.microsoft.com/office/drawing/2014/main" id="{53CDA840-5C42-4D29-B385-71DCF27D35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1" name="Picture 5">
          <a:extLst>
            <a:ext uri="{FF2B5EF4-FFF2-40B4-BE49-F238E27FC236}">
              <a16:creationId xmlns:a16="http://schemas.microsoft.com/office/drawing/2014/main" id="{67C81020-F205-483C-9231-F67B36648F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2" name="Picture 5">
          <a:extLst>
            <a:ext uri="{FF2B5EF4-FFF2-40B4-BE49-F238E27FC236}">
              <a16:creationId xmlns:a16="http://schemas.microsoft.com/office/drawing/2014/main" id="{4DB6DA18-CFD7-483D-9018-C92CD4A3F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3" name="Picture 5">
          <a:extLst>
            <a:ext uri="{FF2B5EF4-FFF2-40B4-BE49-F238E27FC236}">
              <a16:creationId xmlns:a16="http://schemas.microsoft.com/office/drawing/2014/main" id="{6AD49509-79B6-4ADD-9BD2-94ABF8C30D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4" name="Picture 5">
          <a:extLst>
            <a:ext uri="{FF2B5EF4-FFF2-40B4-BE49-F238E27FC236}">
              <a16:creationId xmlns:a16="http://schemas.microsoft.com/office/drawing/2014/main" id="{D3909FB4-D97F-4C87-B5A8-BE264DADE4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5" name="Picture 5">
          <a:extLst>
            <a:ext uri="{FF2B5EF4-FFF2-40B4-BE49-F238E27FC236}">
              <a16:creationId xmlns:a16="http://schemas.microsoft.com/office/drawing/2014/main" id="{6A126C4B-E4A5-462D-BE96-A97890B774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6" name="Picture 5">
          <a:extLst>
            <a:ext uri="{FF2B5EF4-FFF2-40B4-BE49-F238E27FC236}">
              <a16:creationId xmlns:a16="http://schemas.microsoft.com/office/drawing/2014/main" id="{CC0FB0AF-6105-4D50-BF22-468A327846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7" name="Picture 5">
          <a:extLst>
            <a:ext uri="{FF2B5EF4-FFF2-40B4-BE49-F238E27FC236}">
              <a16:creationId xmlns:a16="http://schemas.microsoft.com/office/drawing/2014/main" id="{5EDAA749-A2EE-4364-9709-11B49F5C4D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8" name="Picture 5">
          <a:extLst>
            <a:ext uri="{FF2B5EF4-FFF2-40B4-BE49-F238E27FC236}">
              <a16:creationId xmlns:a16="http://schemas.microsoft.com/office/drawing/2014/main" id="{3AC2DAC6-A832-4987-9A79-C1CF13851F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9" name="Picture 5">
          <a:extLst>
            <a:ext uri="{FF2B5EF4-FFF2-40B4-BE49-F238E27FC236}">
              <a16:creationId xmlns:a16="http://schemas.microsoft.com/office/drawing/2014/main" id="{B9C64C07-B615-4C6B-8843-70A3584623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0" name="Picture 5">
          <a:extLst>
            <a:ext uri="{FF2B5EF4-FFF2-40B4-BE49-F238E27FC236}">
              <a16:creationId xmlns:a16="http://schemas.microsoft.com/office/drawing/2014/main" id="{2EA80FDD-6799-4879-BBDC-90CD5587ED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1" name="Picture 5">
          <a:extLst>
            <a:ext uri="{FF2B5EF4-FFF2-40B4-BE49-F238E27FC236}">
              <a16:creationId xmlns:a16="http://schemas.microsoft.com/office/drawing/2014/main" id="{ED4C6E4D-1849-4290-AB60-E43776FEE3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2" name="Picture 5">
          <a:extLst>
            <a:ext uri="{FF2B5EF4-FFF2-40B4-BE49-F238E27FC236}">
              <a16:creationId xmlns:a16="http://schemas.microsoft.com/office/drawing/2014/main" id="{ACEF165A-F638-499C-A383-50392B33E5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3" name="Picture 5">
          <a:extLst>
            <a:ext uri="{FF2B5EF4-FFF2-40B4-BE49-F238E27FC236}">
              <a16:creationId xmlns:a16="http://schemas.microsoft.com/office/drawing/2014/main" id="{261C910A-17D3-4162-AF0D-55628248E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4" name="Picture 5">
          <a:extLst>
            <a:ext uri="{FF2B5EF4-FFF2-40B4-BE49-F238E27FC236}">
              <a16:creationId xmlns:a16="http://schemas.microsoft.com/office/drawing/2014/main" id="{E8D6F457-9B79-41C7-9C56-A9D5FD61FA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5" name="Picture 5">
          <a:extLst>
            <a:ext uri="{FF2B5EF4-FFF2-40B4-BE49-F238E27FC236}">
              <a16:creationId xmlns:a16="http://schemas.microsoft.com/office/drawing/2014/main" id="{F7ADCB8C-4716-4432-B002-CBA27FA50D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6" name="Picture 5">
          <a:extLst>
            <a:ext uri="{FF2B5EF4-FFF2-40B4-BE49-F238E27FC236}">
              <a16:creationId xmlns:a16="http://schemas.microsoft.com/office/drawing/2014/main" id="{7CF7D491-614C-4AA6-822B-F1DF6B4BB2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7" name="Picture 5">
          <a:extLst>
            <a:ext uri="{FF2B5EF4-FFF2-40B4-BE49-F238E27FC236}">
              <a16:creationId xmlns:a16="http://schemas.microsoft.com/office/drawing/2014/main" id="{A395E108-238E-4449-BC14-570A1825FC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8" name="Picture 5">
          <a:extLst>
            <a:ext uri="{FF2B5EF4-FFF2-40B4-BE49-F238E27FC236}">
              <a16:creationId xmlns:a16="http://schemas.microsoft.com/office/drawing/2014/main" id="{3EB0CFB4-970B-40B7-973C-8A9AFD73F2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9" name="Picture 5">
          <a:extLst>
            <a:ext uri="{FF2B5EF4-FFF2-40B4-BE49-F238E27FC236}">
              <a16:creationId xmlns:a16="http://schemas.microsoft.com/office/drawing/2014/main" id="{BA6BFE58-6102-41F8-AAFC-A5E0C30DA8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0" name="Picture 5">
          <a:extLst>
            <a:ext uri="{FF2B5EF4-FFF2-40B4-BE49-F238E27FC236}">
              <a16:creationId xmlns:a16="http://schemas.microsoft.com/office/drawing/2014/main" id="{1E26461A-39D3-46D5-AD25-DFE4B6E51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1" name="Picture 5">
          <a:extLst>
            <a:ext uri="{FF2B5EF4-FFF2-40B4-BE49-F238E27FC236}">
              <a16:creationId xmlns:a16="http://schemas.microsoft.com/office/drawing/2014/main" id="{9B5D7BA4-A512-4A3E-AE24-49729E4182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2" name="Picture 5">
          <a:extLst>
            <a:ext uri="{FF2B5EF4-FFF2-40B4-BE49-F238E27FC236}">
              <a16:creationId xmlns:a16="http://schemas.microsoft.com/office/drawing/2014/main" id="{8A5BC229-A2D8-4C88-A792-E8601A1785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3" name="Picture 5">
          <a:extLst>
            <a:ext uri="{FF2B5EF4-FFF2-40B4-BE49-F238E27FC236}">
              <a16:creationId xmlns:a16="http://schemas.microsoft.com/office/drawing/2014/main" id="{CBECBE6F-3DFB-4D3C-807C-1B4A342204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4" name="Picture 5">
          <a:extLst>
            <a:ext uri="{FF2B5EF4-FFF2-40B4-BE49-F238E27FC236}">
              <a16:creationId xmlns:a16="http://schemas.microsoft.com/office/drawing/2014/main" id="{67DC8F69-C7BC-4141-BD7A-5227F273E7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5" name="Picture 5">
          <a:extLst>
            <a:ext uri="{FF2B5EF4-FFF2-40B4-BE49-F238E27FC236}">
              <a16:creationId xmlns:a16="http://schemas.microsoft.com/office/drawing/2014/main" id="{52A3BF12-A6CB-4E65-A7ED-D8AED723B1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6" name="Picture 5">
          <a:extLst>
            <a:ext uri="{FF2B5EF4-FFF2-40B4-BE49-F238E27FC236}">
              <a16:creationId xmlns:a16="http://schemas.microsoft.com/office/drawing/2014/main" id="{CE6C3521-EA90-497F-9744-0CB6F58635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7" name="Picture 5">
          <a:extLst>
            <a:ext uri="{FF2B5EF4-FFF2-40B4-BE49-F238E27FC236}">
              <a16:creationId xmlns:a16="http://schemas.microsoft.com/office/drawing/2014/main" id="{B314FF13-35C1-46CD-AE5B-221332CBC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8" name="Picture 5">
          <a:extLst>
            <a:ext uri="{FF2B5EF4-FFF2-40B4-BE49-F238E27FC236}">
              <a16:creationId xmlns:a16="http://schemas.microsoft.com/office/drawing/2014/main" id="{B762D7A9-CF32-4617-8939-56C8C2E517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9" name="Picture 5">
          <a:extLst>
            <a:ext uri="{FF2B5EF4-FFF2-40B4-BE49-F238E27FC236}">
              <a16:creationId xmlns:a16="http://schemas.microsoft.com/office/drawing/2014/main" id="{20637E04-B370-4175-A1E0-0E44D808AB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0" name="Picture 5">
          <a:extLst>
            <a:ext uri="{FF2B5EF4-FFF2-40B4-BE49-F238E27FC236}">
              <a16:creationId xmlns:a16="http://schemas.microsoft.com/office/drawing/2014/main" id="{39F0946F-22CA-48DB-860E-C1B0E5054E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1" name="Picture 5">
          <a:extLst>
            <a:ext uri="{FF2B5EF4-FFF2-40B4-BE49-F238E27FC236}">
              <a16:creationId xmlns:a16="http://schemas.microsoft.com/office/drawing/2014/main" id="{C6FF3475-E45B-41C5-AC6F-DA3301CDC6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2" name="Picture 5">
          <a:extLst>
            <a:ext uri="{FF2B5EF4-FFF2-40B4-BE49-F238E27FC236}">
              <a16:creationId xmlns:a16="http://schemas.microsoft.com/office/drawing/2014/main" id="{647445DB-45BF-4FA7-B6A3-D2655D0B86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3" name="Picture 5">
          <a:extLst>
            <a:ext uri="{FF2B5EF4-FFF2-40B4-BE49-F238E27FC236}">
              <a16:creationId xmlns:a16="http://schemas.microsoft.com/office/drawing/2014/main" id="{1AECB4C4-073C-405D-90E1-7A806DC09B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4" name="Picture 5">
          <a:extLst>
            <a:ext uri="{FF2B5EF4-FFF2-40B4-BE49-F238E27FC236}">
              <a16:creationId xmlns:a16="http://schemas.microsoft.com/office/drawing/2014/main" id="{33083FB6-7C1D-4971-8619-162D02ADDE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5" name="Picture 5">
          <a:extLst>
            <a:ext uri="{FF2B5EF4-FFF2-40B4-BE49-F238E27FC236}">
              <a16:creationId xmlns:a16="http://schemas.microsoft.com/office/drawing/2014/main" id="{7AD81EF6-222D-46A5-99BD-9261159523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6" name="Picture 5">
          <a:extLst>
            <a:ext uri="{FF2B5EF4-FFF2-40B4-BE49-F238E27FC236}">
              <a16:creationId xmlns:a16="http://schemas.microsoft.com/office/drawing/2014/main" id="{F60ACEB3-65CD-4655-9C93-743805EBAD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7" name="Picture 5">
          <a:extLst>
            <a:ext uri="{FF2B5EF4-FFF2-40B4-BE49-F238E27FC236}">
              <a16:creationId xmlns:a16="http://schemas.microsoft.com/office/drawing/2014/main" id="{B676FE2C-080E-44B0-9361-9C7374CB75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8" name="Picture 5">
          <a:extLst>
            <a:ext uri="{FF2B5EF4-FFF2-40B4-BE49-F238E27FC236}">
              <a16:creationId xmlns:a16="http://schemas.microsoft.com/office/drawing/2014/main" id="{43AB7DF3-258D-4EF4-A494-6E065A23C5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9" name="Picture 5">
          <a:extLst>
            <a:ext uri="{FF2B5EF4-FFF2-40B4-BE49-F238E27FC236}">
              <a16:creationId xmlns:a16="http://schemas.microsoft.com/office/drawing/2014/main" id="{17D5EC89-F702-4135-8208-9B9782A1BD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0" name="Picture 5">
          <a:extLst>
            <a:ext uri="{FF2B5EF4-FFF2-40B4-BE49-F238E27FC236}">
              <a16:creationId xmlns:a16="http://schemas.microsoft.com/office/drawing/2014/main" id="{16DE0BD8-1715-4E71-9495-2B9DF51289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1" name="Picture 5">
          <a:extLst>
            <a:ext uri="{FF2B5EF4-FFF2-40B4-BE49-F238E27FC236}">
              <a16:creationId xmlns:a16="http://schemas.microsoft.com/office/drawing/2014/main" id="{D31E39B0-C11C-40E3-AB53-86ADF78D4F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2" name="Picture 5">
          <a:extLst>
            <a:ext uri="{FF2B5EF4-FFF2-40B4-BE49-F238E27FC236}">
              <a16:creationId xmlns:a16="http://schemas.microsoft.com/office/drawing/2014/main" id="{10ED9F33-7B3D-4584-A8BA-04B359DF13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3" name="Picture 5">
          <a:extLst>
            <a:ext uri="{FF2B5EF4-FFF2-40B4-BE49-F238E27FC236}">
              <a16:creationId xmlns:a16="http://schemas.microsoft.com/office/drawing/2014/main" id="{267F3967-F31C-4464-8CD8-BACFC7DA28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4" name="Picture 5">
          <a:extLst>
            <a:ext uri="{FF2B5EF4-FFF2-40B4-BE49-F238E27FC236}">
              <a16:creationId xmlns:a16="http://schemas.microsoft.com/office/drawing/2014/main" id="{4405DF9A-BF93-416A-8D74-B08CB7BEEB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5" name="Picture 5">
          <a:extLst>
            <a:ext uri="{FF2B5EF4-FFF2-40B4-BE49-F238E27FC236}">
              <a16:creationId xmlns:a16="http://schemas.microsoft.com/office/drawing/2014/main" id="{EC9F90AB-672C-4052-9B86-1A51AE3DCE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6" name="Picture 5">
          <a:extLst>
            <a:ext uri="{FF2B5EF4-FFF2-40B4-BE49-F238E27FC236}">
              <a16:creationId xmlns:a16="http://schemas.microsoft.com/office/drawing/2014/main" id="{082ACF3D-FDB5-45B1-AD5B-74BFFB4D62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7" name="Picture 5">
          <a:extLst>
            <a:ext uri="{FF2B5EF4-FFF2-40B4-BE49-F238E27FC236}">
              <a16:creationId xmlns:a16="http://schemas.microsoft.com/office/drawing/2014/main" id="{9245E977-513C-4A4A-B453-4763EB7B4E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8" name="Picture 5">
          <a:extLst>
            <a:ext uri="{FF2B5EF4-FFF2-40B4-BE49-F238E27FC236}">
              <a16:creationId xmlns:a16="http://schemas.microsoft.com/office/drawing/2014/main" id="{1675C117-D825-4772-AB8C-BE2C8EBFCF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9" name="Picture 5">
          <a:extLst>
            <a:ext uri="{FF2B5EF4-FFF2-40B4-BE49-F238E27FC236}">
              <a16:creationId xmlns:a16="http://schemas.microsoft.com/office/drawing/2014/main" id="{A392D1DD-4A1E-4A0B-9B09-AF50418E7B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0" name="Picture 5">
          <a:extLst>
            <a:ext uri="{FF2B5EF4-FFF2-40B4-BE49-F238E27FC236}">
              <a16:creationId xmlns:a16="http://schemas.microsoft.com/office/drawing/2014/main" id="{4418C7F6-DB82-4CF7-8ACE-0DF2E38D44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1" name="Picture 5">
          <a:extLst>
            <a:ext uri="{FF2B5EF4-FFF2-40B4-BE49-F238E27FC236}">
              <a16:creationId xmlns:a16="http://schemas.microsoft.com/office/drawing/2014/main" id="{DCDE2647-0B41-4678-8F42-957F30D4C6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2" name="Picture 5">
          <a:extLst>
            <a:ext uri="{FF2B5EF4-FFF2-40B4-BE49-F238E27FC236}">
              <a16:creationId xmlns:a16="http://schemas.microsoft.com/office/drawing/2014/main" id="{B1DEE770-5891-4BF9-8DB0-04ABA60674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3" name="Picture 5">
          <a:extLst>
            <a:ext uri="{FF2B5EF4-FFF2-40B4-BE49-F238E27FC236}">
              <a16:creationId xmlns:a16="http://schemas.microsoft.com/office/drawing/2014/main" id="{335B9499-5E56-44CD-B956-12BB33E761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4" name="Picture 5">
          <a:extLst>
            <a:ext uri="{FF2B5EF4-FFF2-40B4-BE49-F238E27FC236}">
              <a16:creationId xmlns:a16="http://schemas.microsoft.com/office/drawing/2014/main" id="{E2415013-4C3E-4448-A11F-604AE4AE06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5" name="Picture 5">
          <a:extLst>
            <a:ext uri="{FF2B5EF4-FFF2-40B4-BE49-F238E27FC236}">
              <a16:creationId xmlns:a16="http://schemas.microsoft.com/office/drawing/2014/main" id="{D06F1AF0-4CF1-4A71-B676-94D1A7A3D4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6" name="Picture 5">
          <a:extLst>
            <a:ext uri="{FF2B5EF4-FFF2-40B4-BE49-F238E27FC236}">
              <a16:creationId xmlns:a16="http://schemas.microsoft.com/office/drawing/2014/main" id="{F70A4129-7A77-4E31-B5AA-9B7CECC52D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7" name="Picture 5">
          <a:extLst>
            <a:ext uri="{FF2B5EF4-FFF2-40B4-BE49-F238E27FC236}">
              <a16:creationId xmlns:a16="http://schemas.microsoft.com/office/drawing/2014/main" id="{ECEAE973-08C3-4465-B703-F035173DE2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8" name="Picture 5">
          <a:extLst>
            <a:ext uri="{FF2B5EF4-FFF2-40B4-BE49-F238E27FC236}">
              <a16:creationId xmlns:a16="http://schemas.microsoft.com/office/drawing/2014/main" id="{A1FCB682-B3B6-445E-AAC8-41BDF21F99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9" name="Picture 5">
          <a:extLst>
            <a:ext uri="{FF2B5EF4-FFF2-40B4-BE49-F238E27FC236}">
              <a16:creationId xmlns:a16="http://schemas.microsoft.com/office/drawing/2014/main" id="{E88ADA5B-1E7C-4596-975C-D4BBB203BB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0" name="Picture 5">
          <a:extLst>
            <a:ext uri="{FF2B5EF4-FFF2-40B4-BE49-F238E27FC236}">
              <a16:creationId xmlns:a16="http://schemas.microsoft.com/office/drawing/2014/main" id="{83AA711F-6903-44E1-8C56-14F1D959A3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1" name="Picture 5">
          <a:extLst>
            <a:ext uri="{FF2B5EF4-FFF2-40B4-BE49-F238E27FC236}">
              <a16:creationId xmlns:a16="http://schemas.microsoft.com/office/drawing/2014/main" id="{EB89A531-A07C-4870-A064-F69842DE31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2" name="Picture 5">
          <a:extLst>
            <a:ext uri="{FF2B5EF4-FFF2-40B4-BE49-F238E27FC236}">
              <a16:creationId xmlns:a16="http://schemas.microsoft.com/office/drawing/2014/main" id="{E1DBF7F5-F78A-4A3D-9CEC-FF85FABC34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3" name="Picture 5">
          <a:extLst>
            <a:ext uri="{FF2B5EF4-FFF2-40B4-BE49-F238E27FC236}">
              <a16:creationId xmlns:a16="http://schemas.microsoft.com/office/drawing/2014/main" id="{48230B8A-2791-45E0-8F71-84C5719784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4" name="Picture 5">
          <a:extLst>
            <a:ext uri="{FF2B5EF4-FFF2-40B4-BE49-F238E27FC236}">
              <a16:creationId xmlns:a16="http://schemas.microsoft.com/office/drawing/2014/main" id="{2E480A40-EDDD-4AC1-89E3-BD311AAE03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5" name="Picture 5">
          <a:extLst>
            <a:ext uri="{FF2B5EF4-FFF2-40B4-BE49-F238E27FC236}">
              <a16:creationId xmlns:a16="http://schemas.microsoft.com/office/drawing/2014/main" id="{80C17DF4-7492-4424-837D-2104580A4F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6" name="Picture 5">
          <a:extLst>
            <a:ext uri="{FF2B5EF4-FFF2-40B4-BE49-F238E27FC236}">
              <a16:creationId xmlns:a16="http://schemas.microsoft.com/office/drawing/2014/main" id="{033CB1BC-0FD0-431C-B2B8-D5A16B641E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7" name="Picture 5">
          <a:extLst>
            <a:ext uri="{FF2B5EF4-FFF2-40B4-BE49-F238E27FC236}">
              <a16:creationId xmlns:a16="http://schemas.microsoft.com/office/drawing/2014/main" id="{A693A3A9-B02D-4FDF-A8E5-FEC9B4B11D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8" name="Picture 5">
          <a:extLst>
            <a:ext uri="{FF2B5EF4-FFF2-40B4-BE49-F238E27FC236}">
              <a16:creationId xmlns:a16="http://schemas.microsoft.com/office/drawing/2014/main" id="{6186C561-E378-4E33-B6CE-684FF802C1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9" name="Picture 5">
          <a:extLst>
            <a:ext uri="{FF2B5EF4-FFF2-40B4-BE49-F238E27FC236}">
              <a16:creationId xmlns:a16="http://schemas.microsoft.com/office/drawing/2014/main" id="{09DE1439-81A6-4E23-90E5-8DF332265D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0" name="Picture 5">
          <a:extLst>
            <a:ext uri="{FF2B5EF4-FFF2-40B4-BE49-F238E27FC236}">
              <a16:creationId xmlns:a16="http://schemas.microsoft.com/office/drawing/2014/main" id="{E0E2444C-1F95-4D5B-9327-CB234D8A76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1" name="Picture 5">
          <a:extLst>
            <a:ext uri="{FF2B5EF4-FFF2-40B4-BE49-F238E27FC236}">
              <a16:creationId xmlns:a16="http://schemas.microsoft.com/office/drawing/2014/main" id="{15A1FA21-2CC1-484F-8E1B-A29E8436DD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2" name="Picture 5">
          <a:extLst>
            <a:ext uri="{FF2B5EF4-FFF2-40B4-BE49-F238E27FC236}">
              <a16:creationId xmlns:a16="http://schemas.microsoft.com/office/drawing/2014/main" id="{139466D0-4F06-4988-BEA8-201429F9DC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3" name="Picture 5">
          <a:extLst>
            <a:ext uri="{FF2B5EF4-FFF2-40B4-BE49-F238E27FC236}">
              <a16:creationId xmlns:a16="http://schemas.microsoft.com/office/drawing/2014/main" id="{FCFD6CB7-16C1-41C4-ABA9-F18AE29617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4" name="Picture 5">
          <a:extLst>
            <a:ext uri="{FF2B5EF4-FFF2-40B4-BE49-F238E27FC236}">
              <a16:creationId xmlns:a16="http://schemas.microsoft.com/office/drawing/2014/main" id="{7F36828F-FF91-482E-9425-7DF21F99AE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5" name="Picture 5">
          <a:extLst>
            <a:ext uri="{FF2B5EF4-FFF2-40B4-BE49-F238E27FC236}">
              <a16:creationId xmlns:a16="http://schemas.microsoft.com/office/drawing/2014/main" id="{AD18A6E1-179E-42B2-9C01-9F7D90F02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6" name="Picture 5">
          <a:extLst>
            <a:ext uri="{FF2B5EF4-FFF2-40B4-BE49-F238E27FC236}">
              <a16:creationId xmlns:a16="http://schemas.microsoft.com/office/drawing/2014/main" id="{779A1B23-33B2-4FE2-853A-67B941DFD5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7" name="Picture 5">
          <a:extLst>
            <a:ext uri="{FF2B5EF4-FFF2-40B4-BE49-F238E27FC236}">
              <a16:creationId xmlns:a16="http://schemas.microsoft.com/office/drawing/2014/main" id="{4C24456D-8B07-47D5-BC79-C22A25A741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8" name="Picture 5">
          <a:extLst>
            <a:ext uri="{FF2B5EF4-FFF2-40B4-BE49-F238E27FC236}">
              <a16:creationId xmlns:a16="http://schemas.microsoft.com/office/drawing/2014/main" id="{3FBCC554-F7D8-4044-9661-DB899223B7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9" name="Picture 5">
          <a:extLst>
            <a:ext uri="{FF2B5EF4-FFF2-40B4-BE49-F238E27FC236}">
              <a16:creationId xmlns:a16="http://schemas.microsoft.com/office/drawing/2014/main" id="{FB1AFF79-5BC0-48B7-B41D-E6F552699B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0" name="Picture 5">
          <a:extLst>
            <a:ext uri="{FF2B5EF4-FFF2-40B4-BE49-F238E27FC236}">
              <a16:creationId xmlns:a16="http://schemas.microsoft.com/office/drawing/2014/main" id="{65E1A96C-5BA4-4B98-888B-7DB37A3F8C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1" name="Picture 5">
          <a:extLst>
            <a:ext uri="{FF2B5EF4-FFF2-40B4-BE49-F238E27FC236}">
              <a16:creationId xmlns:a16="http://schemas.microsoft.com/office/drawing/2014/main" id="{BF786562-118D-4BB4-92A1-CC4D234D95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2" name="Picture 5">
          <a:extLst>
            <a:ext uri="{FF2B5EF4-FFF2-40B4-BE49-F238E27FC236}">
              <a16:creationId xmlns:a16="http://schemas.microsoft.com/office/drawing/2014/main" id="{805FBFA5-7F41-4176-B1B3-B2D960735E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3" name="Picture 5">
          <a:extLst>
            <a:ext uri="{FF2B5EF4-FFF2-40B4-BE49-F238E27FC236}">
              <a16:creationId xmlns:a16="http://schemas.microsoft.com/office/drawing/2014/main" id="{93289BF4-F921-4101-B3A5-F23F348876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4" name="Picture 5">
          <a:extLst>
            <a:ext uri="{FF2B5EF4-FFF2-40B4-BE49-F238E27FC236}">
              <a16:creationId xmlns:a16="http://schemas.microsoft.com/office/drawing/2014/main" id="{1DBDE1ED-F4C1-4FBE-986E-033DBE194B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5" name="Picture 5">
          <a:extLst>
            <a:ext uri="{FF2B5EF4-FFF2-40B4-BE49-F238E27FC236}">
              <a16:creationId xmlns:a16="http://schemas.microsoft.com/office/drawing/2014/main" id="{044668F2-E79B-4257-9018-FC5E9DAC72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6" name="Picture 5">
          <a:extLst>
            <a:ext uri="{FF2B5EF4-FFF2-40B4-BE49-F238E27FC236}">
              <a16:creationId xmlns:a16="http://schemas.microsoft.com/office/drawing/2014/main" id="{77B93F01-C32E-4B52-B9F6-BE085D3270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7" name="Picture 5">
          <a:extLst>
            <a:ext uri="{FF2B5EF4-FFF2-40B4-BE49-F238E27FC236}">
              <a16:creationId xmlns:a16="http://schemas.microsoft.com/office/drawing/2014/main" id="{035845B4-8067-446B-92AF-5F9CA55DB4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8" name="Picture 5">
          <a:extLst>
            <a:ext uri="{FF2B5EF4-FFF2-40B4-BE49-F238E27FC236}">
              <a16:creationId xmlns:a16="http://schemas.microsoft.com/office/drawing/2014/main" id="{F24694DA-D261-4FA8-BA5F-2E5670FBF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9" name="Picture 5">
          <a:extLst>
            <a:ext uri="{FF2B5EF4-FFF2-40B4-BE49-F238E27FC236}">
              <a16:creationId xmlns:a16="http://schemas.microsoft.com/office/drawing/2014/main" id="{A65DA27B-8006-41E3-9104-7EC8D21048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0" name="Picture 5">
          <a:extLst>
            <a:ext uri="{FF2B5EF4-FFF2-40B4-BE49-F238E27FC236}">
              <a16:creationId xmlns:a16="http://schemas.microsoft.com/office/drawing/2014/main" id="{9350E3CF-F5A5-4D3A-A574-7422A2B61E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1" name="Picture 5">
          <a:extLst>
            <a:ext uri="{FF2B5EF4-FFF2-40B4-BE49-F238E27FC236}">
              <a16:creationId xmlns:a16="http://schemas.microsoft.com/office/drawing/2014/main" id="{8E34CD25-3E2F-4CAE-A993-2E057ACDD5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2" name="Picture 5">
          <a:extLst>
            <a:ext uri="{FF2B5EF4-FFF2-40B4-BE49-F238E27FC236}">
              <a16:creationId xmlns:a16="http://schemas.microsoft.com/office/drawing/2014/main" id="{4629ED2F-DAF2-4ECD-9BA2-BA9ECD6238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3" name="Picture 5">
          <a:extLst>
            <a:ext uri="{FF2B5EF4-FFF2-40B4-BE49-F238E27FC236}">
              <a16:creationId xmlns:a16="http://schemas.microsoft.com/office/drawing/2014/main" id="{83C224DD-8C7B-410A-B3F5-46992A2381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4" name="Picture 5">
          <a:extLst>
            <a:ext uri="{FF2B5EF4-FFF2-40B4-BE49-F238E27FC236}">
              <a16:creationId xmlns:a16="http://schemas.microsoft.com/office/drawing/2014/main" id="{0B6DBB17-F20F-4494-9D21-20841DF0A0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5" name="Picture 5">
          <a:extLst>
            <a:ext uri="{FF2B5EF4-FFF2-40B4-BE49-F238E27FC236}">
              <a16:creationId xmlns:a16="http://schemas.microsoft.com/office/drawing/2014/main" id="{7F7DCE74-D865-4244-A723-BBC03274EF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6" name="Picture 5">
          <a:extLst>
            <a:ext uri="{FF2B5EF4-FFF2-40B4-BE49-F238E27FC236}">
              <a16:creationId xmlns:a16="http://schemas.microsoft.com/office/drawing/2014/main" id="{752D07EA-ED81-4B14-8987-A91E442AE4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7" name="Picture 5">
          <a:extLst>
            <a:ext uri="{FF2B5EF4-FFF2-40B4-BE49-F238E27FC236}">
              <a16:creationId xmlns:a16="http://schemas.microsoft.com/office/drawing/2014/main" id="{64B97D8C-08BB-480E-B189-5889296C96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8" name="Picture 5">
          <a:extLst>
            <a:ext uri="{FF2B5EF4-FFF2-40B4-BE49-F238E27FC236}">
              <a16:creationId xmlns:a16="http://schemas.microsoft.com/office/drawing/2014/main" id="{2C330475-3E07-436E-87E7-3F18F2EA25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9" name="Picture 5">
          <a:extLst>
            <a:ext uri="{FF2B5EF4-FFF2-40B4-BE49-F238E27FC236}">
              <a16:creationId xmlns:a16="http://schemas.microsoft.com/office/drawing/2014/main" id="{C31447C0-7070-41BD-8B16-5C2672AA55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0" name="Picture 5">
          <a:extLst>
            <a:ext uri="{FF2B5EF4-FFF2-40B4-BE49-F238E27FC236}">
              <a16:creationId xmlns:a16="http://schemas.microsoft.com/office/drawing/2014/main" id="{3D616C15-2779-42D8-92EC-879D6594CC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1" name="Picture 5">
          <a:extLst>
            <a:ext uri="{FF2B5EF4-FFF2-40B4-BE49-F238E27FC236}">
              <a16:creationId xmlns:a16="http://schemas.microsoft.com/office/drawing/2014/main" id="{5AEE82D8-0D4A-4D2F-8E1A-865CF60A02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2" name="Picture 5">
          <a:extLst>
            <a:ext uri="{FF2B5EF4-FFF2-40B4-BE49-F238E27FC236}">
              <a16:creationId xmlns:a16="http://schemas.microsoft.com/office/drawing/2014/main" id="{DB49E0FD-B53E-4E70-85E9-9D4D843EB4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3" name="Picture 5">
          <a:extLst>
            <a:ext uri="{FF2B5EF4-FFF2-40B4-BE49-F238E27FC236}">
              <a16:creationId xmlns:a16="http://schemas.microsoft.com/office/drawing/2014/main" id="{5AD5155B-61BF-4C67-9A6F-36075E78CA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4" name="Picture 5">
          <a:extLst>
            <a:ext uri="{FF2B5EF4-FFF2-40B4-BE49-F238E27FC236}">
              <a16:creationId xmlns:a16="http://schemas.microsoft.com/office/drawing/2014/main" id="{9AD39FFD-8D1A-4BE0-941A-C83D3A4C08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5" name="Picture 5">
          <a:extLst>
            <a:ext uri="{FF2B5EF4-FFF2-40B4-BE49-F238E27FC236}">
              <a16:creationId xmlns:a16="http://schemas.microsoft.com/office/drawing/2014/main" id="{7F216A09-97C5-4A8C-8CCC-3A8C19AAC4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6" name="Picture 5">
          <a:extLst>
            <a:ext uri="{FF2B5EF4-FFF2-40B4-BE49-F238E27FC236}">
              <a16:creationId xmlns:a16="http://schemas.microsoft.com/office/drawing/2014/main" id="{00596094-F120-4955-AFCD-E5EF141DAF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7" name="Picture 5">
          <a:extLst>
            <a:ext uri="{FF2B5EF4-FFF2-40B4-BE49-F238E27FC236}">
              <a16:creationId xmlns:a16="http://schemas.microsoft.com/office/drawing/2014/main" id="{2976C113-27C6-44FF-A7CB-3B5B7B3E37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8" name="Picture 5">
          <a:extLst>
            <a:ext uri="{FF2B5EF4-FFF2-40B4-BE49-F238E27FC236}">
              <a16:creationId xmlns:a16="http://schemas.microsoft.com/office/drawing/2014/main" id="{74710A41-B541-4FE0-B96E-DA74690C0B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9" name="Picture 5">
          <a:extLst>
            <a:ext uri="{FF2B5EF4-FFF2-40B4-BE49-F238E27FC236}">
              <a16:creationId xmlns:a16="http://schemas.microsoft.com/office/drawing/2014/main" id="{3A091B75-4D4D-4F50-8A6F-B0F8D1B2BC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0" name="Picture 5">
          <a:extLst>
            <a:ext uri="{FF2B5EF4-FFF2-40B4-BE49-F238E27FC236}">
              <a16:creationId xmlns:a16="http://schemas.microsoft.com/office/drawing/2014/main" id="{A1198D89-C49D-4F2D-90E6-ED6417E1BC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1" name="Picture 5">
          <a:extLst>
            <a:ext uri="{FF2B5EF4-FFF2-40B4-BE49-F238E27FC236}">
              <a16:creationId xmlns:a16="http://schemas.microsoft.com/office/drawing/2014/main" id="{3109F661-3BDA-432E-A3A5-3FDDD00FC7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2" name="Picture 5">
          <a:extLst>
            <a:ext uri="{FF2B5EF4-FFF2-40B4-BE49-F238E27FC236}">
              <a16:creationId xmlns:a16="http://schemas.microsoft.com/office/drawing/2014/main" id="{4072E679-CF27-4A05-B624-3AA6C0B1BD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3" name="Picture 5">
          <a:extLst>
            <a:ext uri="{FF2B5EF4-FFF2-40B4-BE49-F238E27FC236}">
              <a16:creationId xmlns:a16="http://schemas.microsoft.com/office/drawing/2014/main" id="{34197E35-79D5-4357-BA90-FD5AFBD06B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4" name="Picture 5">
          <a:extLst>
            <a:ext uri="{FF2B5EF4-FFF2-40B4-BE49-F238E27FC236}">
              <a16:creationId xmlns:a16="http://schemas.microsoft.com/office/drawing/2014/main" id="{A4C42B75-E68E-46C1-92BB-DCB63B1CC8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5" name="Picture 5">
          <a:extLst>
            <a:ext uri="{FF2B5EF4-FFF2-40B4-BE49-F238E27FC236}">
              <a16:creationId xmlns:a16="http://schemas.microsoft.com/office/drawing/2014/main" id="{0B721B07-CDDA-49A5-B707-4B2EC5993D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6" name="Picture 5">
          <a:extLst>
            <a:ext uri="{FF2B5EF4-FFF2-40B4-BE49-F238E27FC236}">
              <a16:creationId xmlns:a16="http://schemas.microsoft.com/office/drawing/2014/main" id="{26965163-609D-4202-97D4-700DF62A57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7" name="Picture 5">
          <a:extLst>
            <a:ext uri="{FF2B5EF4-FFF2-40B4-BE49-F238E27FC236}">
              <a16:creationId xmlns:a16="http://schemas.microsoft.com/office/drawing/2014/main" id="{DB874FAE-F359-47AA-8778-B5287DE3B7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8" name="Picture 5">
          <a:extLst>
            <a:ext uri="{FF2B5EF4-FFF2-40B4-BE49-F238E27FC236}">
              <a16:creationId xmlns:a16="http://schemas.microsoft.com/office/drawing/2014/main" id="{5C520229-100F-4D05-B937-EA8665CA85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9" name="Picture 5">
          <a:extLst>
            <a:ext uri="{FF2B5EF4-FFF2-40B4-BE49-F238E27FC236}">
              <a16:creationId xmlns:a16="http://schemas.microsoft.com/office/drawing/2014/main" id="{6C22FCBA-1381-49C5-A5C5-D2F5650B1A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0" name="Picture 5">
          <a:extLst>
            <a:ext uri="{FF2B5EF4-FFF2-40B4-BE49-F238E27FC236}">
              <a16:creationId xmlns:a16="http://schemas.microsoft.com/office/drawing/2014/main" id="{27512F29-7674-4493-9200-CC17F09C2D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1" name="Picture 5">
          <a:extLst>
            <a:ext uri="{FF2B5EF4-FFF2-40B4-BE49-F238E27FC236}">
              <a16:creationId xmlns:a16="http://schemas.microsoft.com/office/drawing/2014/main" id="{E7D432FC-CF03-42B8-B311-F93D5BBF23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2" name="Picture 5">
          <a:extLst>
            <a:ext uri="{FF2B5EF4-FFF2-40B4-BE49-F238E27FC236}">
              <a16:creationId xmlns:a16="http://schemas.microsoft.com/office/drawing/2014/main" id="{8EA02751-FEAE-4688-9200-E12DDAF9B9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3" name="Picture 5">
          <a:extLst>
            <a:ext uri="{FF2B5EF4-FFF2-40B4-BE49-F238E27FC236}">
              <a16:creationId xmlns:a16="http://schemas.microsoft.com/office/drawing/2014/main" id="{8F26B9DE-0915-4921-98A8-1F86B5EE4A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4" name="Picture 5">
          <a:extLst>
            <a:ext uri="{FF2B5EF4-FFF2-40B4-BE49-F238E27FC236}">
              <a16:creationId xmlns:a16="http://schemas.microsoft.com/office/drawing/2014/main" id="{CC811B38-80A6-4C5F-A656-E2535D3660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5" name="Picture 5">
          <a:extLst>
            <a:ext uri="{FF2B5EF4-FFF2-40B4-BE49-F238E27FC236}">
              <a16:creationId xmlns:a16="http://schemas.microsoft.com/office/drawing/2014/main" id="{6E775035-322B-4E3C-AB90-00D4D514F7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6" name="Picture 5">
          <a:extLst>
            <a:ext uri="{FF2B5EF4-FFF2-40B4-BE49-F238E27FC236}">
              <a16:creationId xmlns:a16="http://schemas.microsoft.com/office/drawing/2014/main" id="{F3B9063D-42AA-48D8-9306-FECEBE69CE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7" name="Picture 5">
          <a:extLst>
            <a:ext uri="{FF2B5EF4-FFF2-40B4-BE49-F238E27FC236}">
              <a16:creationId xmlns:a16="http://schemas.microsoft.com/office/drawing/2014/main" id="{17EF302C-7F0D-4B34-A4EA-47485B9633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8" name="Picture 5">
          <a:extLst>
            <a:ext uri="{FF2B5EF4-FFF2-40B4-BE49-F238E27FC236}">
              <a16:creationId xmlns:a16="http://schemas.microsoft.com/office/drawing/2014/main" id="{F3F11FD7-AA16-46F2-8368-7525AFDF51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9" name="Picture 5">
          <a:extLst>
            <a:ext uri="{FF2B5EF4-FFF2-40B4-BE49-F238E27FC236}">
              <a16:creationId xmlns:a16="http://schemas.microsoft.com/office/drawing/2014/main" id="{E09A3000-AEE0-4E70-BACF-71CC912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0" name="Picture 5">
          <a:extLst>
            <a:ext uri="{FF2B5EF4-FFF2-40B4-BE49-F238E27FC236}">
              <a16:creationId xmlns:a16="http://schemas.microsoft.com/office/drawing/2014/main" id="{24F4E077-70B6-4E56-B534-E256F966B9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1" name="Picture 5">
          <a:extLst>
            <a:ext uri="{FF2B5EF4-FFF2-40B4-BE49-F238E27FC236}">
              <a16:creationId xmlns:a16="http://schemas.microsoft.com/office/drawing/2014/main" id="{B94FD119-C9AA-4969-B534-4542E48D7A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2" name="Picture 5">
          <a:extLst>
            <a:ext uri="{FF2B5EF4-FFF2-40B4-BE49-F238E27FC236}">
              <a16:creationId xmlns:a16="http://schemas.microsoft.com/office/drawing/2014/main" id="{4C8FFC7F-9A08-45B6-990D-BE826E8C74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3" name="Picture 5">
          <a:extLst>
            <a:ext uri="{FF2B5EF4-FFF2-40B4-BE49-F238E27FC236}">
              <a16:creationId xmlns:a16="http://schemas.microsoft.com/office/drawing/2014/main" id="{3A59E263-5303-4C6B-BCA8-9483D6BCD5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4" name="Picture 5">
          <a:extLst>
            <a:ext uri="{FF2B5EF4-FFF2-40B4-BE49-F238E27FC236}">
              <a16:creationId xmlns:a16="http://schemas.microsoft.com/office/drawing/2014/main" id="{D6D8C39F-7CCB-4A6F-80CF-430B34B4A1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5" name="Picture 5">
          <a:extLst>
            <a:ext uri="{FF2B5EF4-FFF2-40B4-BE49-F238E27FC236}">
              <a16:creationId xmlns:a16="http://schemas.microsoft.com/office/drawing/2014/main" id="{46B5380B-9C69-4E29-951D-107AFE8653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6" name="Picture 5">
          <a:extLst>
            <a:ext uri="{FF2B5EF4-FFF2-40B4-BE49-F238E27FC236}">
              <a16:creationId xmlns:a16="http://schemas.microsoft.com/office/drawing/2014/main" id="{8D22E272-1DD0-45F5-88D5-9D8E333FC6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7" name="Picture 5">
          <a:extLst>
            <a:ext uri="{FF2B5EF4-FFF2-40B4-BE49-F238E27FC236}">
              <a16:creationId xmlns:a16="http://schemas.microsoft.com/office/drawing/2014/main" id="{7509C123-B430-48C7-A464-61815A4D5E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8" name="Picture 5">
          <a:extLst>
            <a:ext uri="{FF2B5EF4-FFF2-40B4-BE49-F238E27FC236}">
              <a16:creationId xmlns:a16="http://schemas.microsoft.com/office/drawing/2014/main" id="{1D27D30C-0F97-4832-AE50-14F75D96E7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9" name="Picture 5">
          <a:extLst>
            <a:ext uri="{FF2B5EF4-FFF2-40B4-BE49-F238E27FC236}">
              <a16:creationId xmlns:a16="http://schemas.microsoft.com/office/drawing/2014/main" id="{83D227C3-0D03-4540-8F7A-87726574C4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0" name="Picture 5">
          <a:extLst>
            <a:ext uri="{FF2B5EF4-FFF2-40B4-BE49-F238E27FC236}">
              <a16:creationId xmlns:a16="http://schemas.microsoft.com/office/drawing/2014/main" id="{82454D32-6565-490B-8556-38EBA0348D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1" name="Picture 5">
          <a:extLst>
            <a:ext uri="{FF2B5EF4-FFF2-40B4-BE49-F238E27FC236}">
              <a16:creationId xmlns:a16="http://schemas.microsoft.com/office/drawing/2014/main" id="{BCCA2438-6226-4D9C-864B-24FFB3BD35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2" name="Picture 5">
          <a:extLst>
            <a:ext uri="{FF2B5EF4-FFF2-40B4-BE49-F238E27FC236}">
              <a16:creationId xmlns:a16="http://schemas.microsoft.com/office/drawing/2014/main" id="{34CFEECB-603D-4BB8-BA09-6EBCC46D77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3" name="Picture 5">
          <a:extLst>
            <a:ext uri="{FF2B5EF4-FFF2-40B4-BE49-F238E27FC236}">
              <a16:creationId xmlns:a16="http://schemas.microsoft.com/office/drawing/2014/main" id="{95124547-E22E-4B63-9994-DE3077E620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4" name="Picture 5">
          <a:extLst>
            <a:ext uri="{FF2B5EF4-FFF2-40B4-BE49-F238E27FC236}">
              <a16:creationId xmlns:a16="http://schemas.microsoft.com/office/drawing/2014/main" id="{B4C980CD-C7FB-4FF2-BC3A-BC689132EC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5" name="Picture 5">
          <a:extLst>
            <a:ext uri="{FF2B5EF4-FFF2-40B4-BE49-F238E27FC236}">
              <a16:creationId xmlns:a16="http://schemas.microsoft.com/office/drawing/2014/main" id="{E8DEDB14-342F-4DB2-AC22-4C761ACF8E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6" name="Picture 5">
          <a:extLst>
            <a:ext uri="{FF2B5EF4-FFF2-40B4-BE49-F238E27FC236}">
              <a16:creationId xmlns:a16="http://schemas.microsoft.com/office/drawing/2014/main" id="{CD19D201-2F77-41BB-9FEA-6C92A0A998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7" name="Picture 5">
          <a:extLst>
            <a:ext uri="{FF2B5EF4-FFF2-40B4-BE49-F238E27FC236}">
              <a16:creationId xmlns:a16="http://schemas.microsoft.com/office/drawing/2014/main" id="{5006CCA0-D7F3-4E92-AF31-B816BCC702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8" name="Picture 5">
          <a:extLst>
            <a:ext uri="{FF2B5EF4-FFF2-40B4-BE49-F238E27FC236}">
              <a16:creationId xmlns:a16="http://schemas.microsoft.com/office/drawing/2014/main" id="{59D91B86-1249-4CF9-AB83-07AA6D18E5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9" name="Picture 5">
          <a:extLst>
            <a:ext uri="{FF2B5EF4-FFF2-40B4-BE49-F238E27FC236}">
              <a16:creationId xmlns:a16="http://schemas.microsoft.com/office/drawing/2014/main" id="{84210467-A6F2-468F-8405-F5E9FF2429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0" name="Picture 5">
          <a:extLst>
            <a:ext uri="{FF2B5EF4-FFF2-40B4-BE49-F238E27FC236}">
              <a16:creationId xmlns:a16="http://schemas.microsoft.com/office/drawing/2014/main" id="{AB683884-3087-4F26-A442-CB9477FEFF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1" name="Picture 5">
          <a:extLst>
            <a:ext uri="{FF2B5EF4-FFF2-40B4-BE49-F238E27FC236}">
              <a16:creationId xmlns:a16="http://schemas.microsoft.com/office/drawing/2014/main" id="{902996AC-EBC3-4026-B211-6113FC2762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2" name="Picture 5">
          <a:extLst>
            <a:ext uri="{FF2B5EF4-FFF2-40B4-BE49-F238E27FC236}">
              <a16:creationId xmlns:a16="http://schemas.microsoft.com/office/drawing/2014/main" id="{AA2CEEEC-DD29-4CCB-94B8-450937EF2E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3" name="Picture 5">
          <a:extLst>
            <a:ext uri="{FF2B5EF4-FFF2-40B4-BE49-F238E27FC236}">
              <a16:creationId xmlns:a16="http://schemas.microsoft.com/office/drawing/2014/main" id="{9ED47B6D-341B-461D-A108-26A1E5EA9A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4" name="Picture 5">
          <a:extLst>
            <a:ext uri="{FF2B5EF4-FFF2-40B4-BE49-F238E27FC236}">
              <a16:creationId xmlns:a16="http://schemas.microsoft.com/office/drawing/2014/main" id="{2CDBC468-8D51-42E4-BE08-3AC649086C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5" name="Picture 5">
          <a:extLst>
            <a:ext uri="{FF2B5EF4-FFF2-40B4-BE49-F238E27FC236}">
              <a16:creationId xmlns:a16="http://schemas.microsoft.com/office/drawing/2014/main" id="{1C5FE01E-90AB-4CEC-BA84-9F614ECF32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6" name="Picture 5">
          <a:extLst>
            <a:ext uri="{FF2B5EF4-FFF2-40B4-BE49-F238E27FC236}">
              <a16:creationId xmlns:a16="http://schemas.microsoft.com/office/drawing/2014/main" id="{1560E071-E249-4E2B-B7F3-03C9DD6EBA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7" name="Picture 5">
          <a:extLst>
            <a:ext uri="{FF2B5EF4-FFF2-40B4-BE49-F238E27FC236}">
              <a16:creationId xmlns:a16="http://schemas.microsoft.com/office/drawing/2014/main" id="{1BE9DC8D-2C5A-4E0E-94AE-E1A1AE89C7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8" name="Picture 5">
          <a:extLst>
            <a:ext uri="{FF2B5EF4-FFF2-40B4-BE49-F238E27FC236}">
              <a16:creationId xmlns:a16="http://schemas.microsoft.com/office/drawing/2014/main" id="{9C3712A0-0AF7-4BA2-A3B4-A7F53FC5B4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9" name="Picture 5">
          <a:extLst>
            <a:ext uri="{FF2B5EF4-FFF2-40B4-BE49-F238E27FC236}">
              <a16:creationId xmlns:a16="http://schemas.microsoft.com/office/drawing/2014/main" id="{D9FEF673-7799-4C93-ABDE-39A9FDE7D1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0" name="Picture 5">
          <a:extLst>
            <a:ext uri="{FF2B5EF4-FFF2-40B4-BE49-F238E27FC236}">
              <a16:creationId xmlns:a16="http://schemas.microsoft.com/office/drawing/2014/main" id="{8FD5CBD5-5073-48DE-88A5-BA55023712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1" name="Picture 5">
          <a:extLst>
            <a:ext uri="{FF2B5EF4-FFF2-40B4-BE49-F238E27FC236}">
              <a16:creationId xmlns:a16="http://schemas.microsoft.com/office/drawing/2014/main" id="{CF03B4D8-1972-49E3-A94D-E836138508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2" name="Picture 5">
          <a:extLst>
            <a:ext uri="{FF2B5EF4-FFF2-40B4-BE49-F238E27FC236}">
              <a16:creationId xmlns:a16="http://schemas.microsoft.com/office/drawing/2014/main" id="{19E744A7-536A-41A7-A6BD-2AB7E32647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3" name="Picture 5">
          <a:extLst>
            <a:ext uri="{FF2B5EF4-FFF2-40B4-BE49-F238E27FC236}">
              <a16:creationId xmlns:a16="http://schemas.microsoft.com/office/drawing/2014/main" id="{D2601964-9D6F-4FFD-9D3E-335C267C23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4" name="Picture 5">
          <a:extLst>
            <a:ext uri="{FF2B5EF4-FFF2-40B4-BE49-F238E27FC236}">
              <a16:creationId xmlns:a16="http://schemas.microsoft.com/office/drawing/2014/main" id="{357DDFDD-4660-4CC6-8810-0E1636BE02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5" name="Picture 5">
          <a:extLst>
            <a:ext uri="{FF2B5EF4-FFF2-40B4-BE49-F238E27FC236}">
              <a16:creationId xmlns:a16="http://schemas.microsoft.com/office/drawing/2014/main" id="{9FBCD2B7-3239-498A-B52D-288A925CA6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6" name="Picture 5">
          <a:extLst>
            <a:ext uri="{FF2B5EF4-FFF2-40B4-BE49-F238E27FC236}">
              <a16:creationId xmlns:a16="http://schemas.microsoft.com/office/drawing/2014/main" id="{6312399B-8FD0-45CB-BF28-6923EB8213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7" name="Picture 5">
          <a:extLst>
            <a:ext uri="{FF2B5EF4-FFF2-40B4-BE49-F238E27FC236}">
              <a16:creationId xmlns:a16="http://schemas.microsoft.com/office/drawing/2014/main" id="{CB118111-4BC1-41B8-921F-D707413C2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8" name="Picture 5">
          <a:extLst>
            <a:ext uri="{FF2B5EF4-FFF2-40B4-BE49-F238E27FC236}">
              <a16:creationId xmlns:a16="http://schemas.microsoft.com/office/drawing/2014/main" id="{9B52C954-6CAC-420B-8584-1F8CDC78E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9" name="Picture 5">
          <a:extLst>
            <a:ext uri="{FF2B5EF4-FFF2-40B4-BE49-F238E27FC236}">
              <a16:creationId xmlns:a16="http://schemas.microsoft.com/office/drawing/2014/main" id="{A8A2F46A-E4B5-4FBB-BB22-B819599F43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0" name="Picture 5">
          <a:extLst>
            <a:ext uri="{FF2B5EF4-FFF2-40B4-BE49-F238E27FC236}">
              <a16:creationId xmlns:a16="http://schemas.microsoft.com/office/drawing/2014/main" id="{C8D824A7-7031-40C7-A823-F744EF63CD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1" name="Picture 5">
          <a:extLst>
            <a:ext uri="{FF2B5EF4-FFF2-40B4-BE49-F238E27FC236}">
              <a16:creationId xmlns:a16="http://schemas.microsoft.com/office/drawing/2014/main" id="{0C2E6778-F3D1-4180-83C7-D541ADAEE7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2" name="Picture 5">
          <a:extLst>
            <a:ext uri="{FF2B5EF4-FFF2-40B4-BE49-F238E27FC236}">
              <a16:creationId xmlns:a16="http://schemas.microsoft.com/office/drawing/2014/main" id="{4C02935C-FCDB-4236-9046-02FF595D0C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3" name="Picture 5">
          <a:extLst>
            <a:ext uri="{FF2B5EF4-FFF2-40B4-BE49-F238E27FC236}">
              <a16:creationId xmlns:a16="http://schemas.microsoft.com/office/drawing/2014/main" id="{1B4AED57-21BF-470C-9608-F4DC7E655B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4" name="Picture 5">
          <a:extLst>
            <a:ext uri="{FF2B5EF4-FFF2-40B4-BE49-F238E27FC236}">
              <a16:creationId xmlns:a16="http://schemas.microsoft.com/office/drawing/2014/main" id="{CB5E3C51-DAB2-4B59-B502-DD5697E609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5" name="Picture 5">
          <a:extLst>
            <a:ext uri="{FF2B5EF4-FFF2-40B4-BE49-F238E27FC236}">
              <a16:creationId xmlns:a16="http://schemas.microsoft.com/office/drawing/2014/main" id="{B35BCD94-EAB1-4713-8FFC-66D99D1D5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6" name="Picture 5">
          <a:extLst>
            <a:ext uri="{FF2B5EF4-FFF2-40B4-BE49-F238E27FC236}">
              <a16:creationId xmlns:a16="http://schemas.microsoft.com/office/drawing/2014/main" id="{0B90C8B7-8315-4F07-B2BA-E98BCCD862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7" name="Picture 5">
          <a:extLst>
            <a:ext uri="{FF2B5EF4-FFF2-40B4-BE49-F238E27FC236}">
              <a16:creationId xmlns:a16="http://schemas.microsoft.com/office/drawing/2014/main" id="{9227CC96-F7C7-4FC4-80BC-FAAAE35F7F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8" name="Picture 5">
          <a:extLst>
            <a:ext uri="{FF2B5EF4-FFF2-40B4-BE49-F238E27FC236}">
              <a16:creationId xmlns:a16="http://schemas.microsoft.com/office/drawing/2014/main" id="{420E73D4-1DDD-4604-A704-E3A897BB88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9" name="Picture 5">
          <a:extLst>
            <a:ext uri="{FF2B5EF4-FFF2-40B4-BE49-F238E27FC236}">
              <a16:creationId xmlns:a16="http://schemas.microsoft.com/office/drawing/2014/main" id="{1B0D2AB4-32AF-40AB-8D53-1F5FEB711E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0" name="Picture 5">
          <a:extLst>
            <a:ext uri="{FF2B5EF4-FFF2-40B4-BE49-F238E27FC236}">
              <a16:creationId xmlns:a16="http://schemas.microsoft.com/office/drawing/2014/main" id="{36729083-BB56-4238-AA33-B49189E700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1" name="Picture 5">
          <a:extLst>
            <a:ext uri="{FF2B5EF4-FFF2-40B4-BE49-F238E27FC236}">
              <a16:creationId xmlns:a16="http://schemas.microsoft.com/office/drawing/2014/main" id="{88962209-C221-4EC4-8B07-5BB92A133A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2" name="Picture 5">
          <a:extLst>
            <a:ext uri="{FF2B5EF4-FFF2-40B4-BE49-F238E27FC236}">
              <a16:creationId xmlns:a16="http://schemas.microsoft.com/office/drawing/2014/main" id="{674E8488-BE92-46AF-B6AA-95FEFDD257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3" name="Picture 5">
          <a:extLst>
            <a:ext uri="{FF2B5EF4-FFF2-40B4-BE49-F238E27FC236}">
              <a16:creationId xmlns:a16="http://schemas.microsoft.com/office/drawing/2014/main" id="{61DEC486-24DD-4C25-B929-67D96D92FF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4" name="Picture 5">
          <a:extLst>
            <a:ext uri="{FF2B5EF4-FFF2-40B4-BE49-F238E27FC236}">
              <a16:creationId xmlns:a16="http://schemas.microsoft.com/office/drawing/2014/main" id="{004C94BA-8FDE-4172-A050-8FCFA0A89F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5" name="Picture 5">
          <a:extLst>
            <a:ext uri="{FF2B5EF4-FFF2-40B4-BE49-F238E27FC236}">
              <a16:creationId xmlns:a16="http://schemas.microsoft.com/office/drawing/2014/main" id="{CB61F2B2-8E8A-4967-9634-ADA08E63F9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6" name="Picture 5">
          <a:extLst>
            <a:ext uri="{FF2B5EF4-FFF2-40B4-BE49-F238E27FC236}">
              <a16:creationId xmlns:a16="http://schemas.microsoft.com/office/drawing/2014/main" id="{1ECB630D-D677-41F6-8062-A79311009A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7" name="Picture 5">
          <a:extLst>
            <a:ext uri="{FF2B5EF4-FFF2-40B4-BE49-F238E27FC236}">
              <a16:creationId xmlns:a16="http://schemas.microsoft.com/office/drawing/2014/main" id="{6DFAE65D-7F91-46C7-AC7C-FEE93501F9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8" name="Picture 5">
          <a:extLst>
            <a:ext uri="{FF2B5EF4-FFF2-40B4-BE49-F238E27FC236}">
              <a16:creationId xmlns:a16="http://schemas.microsoft.com/office/drawing/2014/main" id="{8ADDE9D8-B403-4E85-ADA5-03531C5C58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9" name="Picture 5">
          <a:extLst>
            <a:ext uri="{FF2B5EF4-FFF2-40B4-BE49-F238E27FC236}">
              <a16:creationId xmlns:a16="http://schemas.microsoft.com/office/drawing/2014/main" id="{3AD22294-6183-48F9-B801-61DF565DFF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0" name="Picture 5">
          <a:extLst>
            <a:ext uri="{FF2B5EF4-FFF2-40B4-BE49-F238E27FC236}">
              <a16:creationId xmlns:a16="http://schemas.microsoft.com/office/drawing/2014/main" id="{77C3AC09-AC60-4FC5-955E-757A12BFE0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1" name="Picture 5">
          <a:extLst>
            <a:ext uri="{FF2B5EF4-FFF2-40B4-BE49-F238E27FC236}">
              <a16:creationId xmlns:a16="http://schemas.microsoft.com/office/drawing/2014/main" id="{C71DEFDF-C472-4710-AF09-C20C418AB2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2" name="Picture 5">
          <a:extLst>
            <a:ext uri="{FF2B5EF4-FFF2-40B4-BE49-F238E27FC236}">
              <a16:creationId xmlns:a16="http://schemas.microsoft.com/office/drawing/2014/main" id="{75753448-6B61-4967-A6A8-E5D995EB7A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3" name="Picture 5">
          <a:extLst>
            <a:ext uri="{FF2B5EF4-FFF2-40B4-BE49-F238E27FC236}">
              <a16:creationId xmlns:a16="http://schemas.microsoft.com/office/drawing/2014/main" id="{6D53061A-879E-4BC8-87A1-9E96280D13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4" name="Picture 5">
          <a:extLst>
            <a:ext uri="{FF2B5EF4-FFF2-40B4-BE49-F238E27FC236}">
              <a16:creationId xmlns:a16="http://schemas.microsoft.com/office/drawing/2014/main" id="{A5CD1D8E-682D-4A44-9A00-859535D397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5" name="Picture 5">
          <a:extLst>
            <a:ext uri="{FF2B5EF4-FFF2-40B4-BE49-F238E27FC236}">
              <a16:creationId xmlns:a16="http://schemas.microsoft.com/office/drawing/2014/main" id="{68DC3E28-1E59-4249-95B4-372F1DB905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6" name="Picture 5">
          <a:extLst>
            <a:ext uri="{FF2B5EF4-FFF2-40B4-BE49-F238E27FC236}">
              <a16:creationId xmlns:a16="http://schemas.microsoft.com/office/drawing/2014/main" id="{076E2E5E-1F19-474E-8BFA-B8B7990252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7" name="Picture 5">
          <a:extLst>
            <a:ext uri="{FF2B5EF4-FFF2-40B4-BE49-F238E27FC236}">
              <a16:creationId xmlns:a16="http://schemas.microsoft.com/office/drawing/2014/main" id="{880DDFD8-4FAD-40EB-AD38-C1F78D998E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8" name="Picture 5">
          <a:extLst>
            <a:ext uri="{FF2B5EF4-FFF2-40B4-BE49-F238E27FC236}">
              <a16:creationId xmlns:a16="http://schemas.microsoft.com/office/drawing/2014/main" id="{3A77E62E-103A-4A8E-872B-E3C99B5B81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9" name="Picture 5">
          <a:extLst>
            <a:ext uri="{FF2B5EF4-FFF2-40B4-BE49-F238E27FC236}">
              <a16:creationId xmlns:a16="http://schemas.microsoft.com/office/drawing/2014/main" id="{05E91921-F829-47CA-B18E-885AA903BB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0" name="Picture 5">
          <a:extLst>
            <a:ext uri="{FF2B5EF4-FFF2-40B4-BE49-F238E27FC236}">
              <a16:creationId xmlns:a16="http://schemas.microsoft.com/office/drawing/2014/main" id="{912BCAC8-DA77-470A-A79B-654734BFCE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1" name="Picture 5">
          <a:extLst>
            <a:ext uri="{FF2B5EF4-FFF2-40B4-BE49-F238E27FC236}">
              <a16:creationId xmlns:a16="http://schemas.microsoft.com/office/drawing/2014/main" id="{515EE959-2428-48DC-91C8-5C0E0B72D4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2" name="Picture 5">
          <a:extLst>
            <a:ext uri="{FF2B5EF4-FFF2-40B4-BE49-F238E27FC236}">
              <a16:creationId xmlns:a16="http://schemas.microsoft.com/office/drawing/2014/main" id="{A39B52A8-28A2-4DCE-BB6E-77439777BD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3" name="Picture 5">
          <a:extLst>
            <a:ext uri="{FF2B5EF4-FFF2-40B4-BE49-F238E27FC236}">
              <a16:creationId xmlns:a16="http://schemas.microsoft.com/office/drawing/2014/main" id="{2D912A0A-198B-4C0A-938D-775289A1DC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4" name="Picture 5">
          <a:extLst>
            <a:ext uri="{FF2B5EF4-FFF2-40B4-BE49-F238E27FC236}">
              <a16:creationId xmlns:a16="http://schemas.microsoft.com/office/drawing/2014/main" id="{6F1C6CEF-6F83-47A8-B286-16E8B127A1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5" name="Picture 5">
          <a:extLst>
            <a:ext uri="{FF2B5EF4-FFF2-40B4-BE49-F238E27FC236}">
              <a16:creationId xmlns:a16="http://schemas.microsoft.com/office/drawing/2014/main" id="{51E5801D-EC6F-433C-893C-8D15C51257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6" name="Picture 5">
          <a:extLst>
            <a:ext uri="{FF2B5EF4-FFF2-40B4-BE49-F238E27FC236}">
              <a16:creationId xmlns:a16="http://schemas.microsoft.com/office/drawing/2014/main" id="{E1315BF1-2C80-4901-AD96-1F686B3657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7" name="Picture 5">
          <a:extLst>
            <a:ext uri="{FF2B5EF4-FFF2-40B4-BE49-F238E27FC236}">
              <a16:creationId xmlns:a16="http://schemas.microsoft.com/office/drawing/2014/main" id="{A045C358-7493-4B7E-9B0F-E65AA00E5A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8" name="Picture 5">
          <a:extLst>
            <a:ext uri="{FF2B5EF4-FFF2-40B4-BE49-F238E27FC236}">
              <a16:creationId xmlns:a16="http://schemas.microsoft.com/office/drawing/2014/main" id="{EBFE2885-741C-452E-8E3D-D64EF17D4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9" name="Picture 5">
          <a:extLst>
            <a:ext uri="{FF2B5EF4-FFF2-40B4-BE49-F238E27FC236}">
              <a16:creationId xmlns:a16="http://schemas.microsoft.com/office/drawing/2014/main" id="{FAB95D73-4E84-4891-8A13-D651A5B91E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0" name="Picture 5">
          <a:extLst>
            <a:ext uri="{FF2B5EF4-FFF2-40B4-BE49-F238E27FC236}">
              <a16:creationId xmlns:a16="http://schemas.microsoft.com/office/drawing/2014/main" id="{F1E43588-982E-487C-B4CE-CCC4C653A8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1" name="Picture 5">
          <a:extLst>
            <a:ext uri="{FF2B5EF4-FFF2-40B4-BE49-F238E27FC236}">
              <a16:creationId xmlns:a16="http://schemas.microsoft.com/office/drawing/2014/main" id="{E810132B-F519-4557-871A-81633EB215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2" name="Picture 5">
          <a:extLst>
            <a:ext uri="{FF2B5EF4-FFF2-40B4-BE49-F238E27FC236}">
              <a16:creationId xmlns:a16="http://schemas.microsoft.com/office/drawing/2014/main" id="{0356963D-33B4-445C-8F91-8A7F78E7E8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3" name="Picture 5">
          <a:extLst>
            <a:ext uri="{FF2B5EF4-FFF2-40B4-BE49-F238E27FC236}">
              <a16:creationId xmlns:a16="http://schemas.microsoft.com/office/drawing/2014/main" id="{D9097F67-4E2C-4450-BCDF-2FB866879B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4" name="Picture 5">
          <a:extLst>
            <a:ext uri="{FF2B5EF4-FFF2-40B4-BE49-F238E27FC236}">
              <a16:creationId xmlns:a16="http://schemas.microsoft.com/office/drawing/2014/main" id="{0945F140-4C69-4DBB-99DA-27837AC6E9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5" name="Picture 5">
          <a:extLst>
            <a:ext uri="{FF2B5EF4-FFF2-40B4-BE49-F238E27FC236}">
              <a16:creationId xmlns:a16="http://schemas.microsoft.com/office/drawing/2014/main" id="{A49BDB67-26FF-4CBE-A8F3-7DB748EBAE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6" name="Picture 5">
          <a:extLst>
            <a:ext uri="{FF2B5EF4-FFF2-40B4-BE49-F238E27FC236}">
              <a16:creationId xmlns:a16="http://schemas.microsoft.com/office/drawing/2014/main" id="{1F1ED908-B2C4-4F6B-B113-4BA21EB33D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7" name="Picture 5">
          <a:extLst>
            <a:ext uri="{FF2B5EF4-FFF2-40B4-BE49-F238E27FC236}">
              <a16:creationId xmlns:a16="http://schemas.microsoft.com/office/drawing/2014/main" id="{D4AE6651-FAAC-4588-B038-17C386FDCA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8" name="Picture 5">
          <a:extLst>
            <a:ext uri="{FF2B5EF4-FFF2-40B4-BE49-F238E27FC236}">
              <a16:creationId xmlns:a16="http://schemas.microsoft.com/office/drawing/2014/main" id="{AEAF1173-733C-488B-9F06-1D7CC0550E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9" name="Picture 5">
          <a:extLst>
            <a:ext uri="{FF2B5EF4-FFF2-40B4-BE49-F238E27FC236}">
              <a16:creationId xmlns:a16="http://schemas.microsoft.com/office/drawing/2014/main" id="{6545D13E-CCBF-4B46-97D9-F77DD3C204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0" name="Picture 5">
          <a:extLst>
            <a:ext uri="{FF2B5EF4-FFF2-40B4-BE49-F238E27FC236}">
              <a16:creationId xmlns:a16="http://schemas.microsoft.com/office/drawing/2014/main" id="{FE19FC7A-0F7C-431A-8BED-E32C71B844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1" name="Picture 5">
          <a:extLst>
            <a:ext uri="{FF2B5EF4-FFF2-40B4-BE49-F238E27FC236}">
              <a16:creationId xmlns:a16="http://schemas.microsoft.com/office/drawing/2014/main" id="{2F4227CB-E7FA-4AC5-9216-E88770AF33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2" name="Picture 5">
          <a:extLst>
            <a:ext uri="{FF2B5EF4-FFF2-40B4-BE49-F238E27FC236}">
              <a16:creationId xmlns:a16="http://schemas.microsoft.com/office/drawing/2014/main" id="{47E321EE-4183-4B12-85E5-9376CAFB10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3" name="Picture 5">
          <a:extLst>
            <a:ext uri="{FF2B5EF4-FFF2-40B4-BE49-F238E27FC236}">
              <a16:creationId xmlns:a16="http://schemas.microsoft.com/office/drawing/2014/main" id="{419A27C4-0F30-435C-B0B3-ABD707057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4" name="Picture 5">
          <a:extLst>
            <a:ext uri="{FF2B5EF4-FFF2-40B4-BE49-F238E27FC236}">
              <a16:creationId xmlns:a16="http://schemas.microsoft.com/office/drawing/2014/main" id="{EC7B43D0-3B6A-4636-9A5F-3FBB36FC43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5" name="Picture 5">
          <a:extLst>
            <a:ext uri="{FF2B5EF4-FFF2-40B4-BE49-F238E27FC236}">
              <a16:creationId xmlns:a16="http://schemas.microsoft.com/office/drawing/2014/main" id="{E1729768-41F6-481F-9D4E-7FDC5DD89E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6" name="Picture 5">
          <a:extLst>
            <a:ext uri="{FF2B5EF4-FFF2-40B4-BE49-F238E27FC236}">
              <a16:creationId xmlns:a16="http://schemas.microsoft.com/office/drawing/2014/main" id="{6BF944A0-FD33-4843-B3FD-17C46A1968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7" name="Picture 5">
          <a:extLst>
            <a:ext uri="{FF2B5EF4-FFF2-40B4-BE49-F238E27FC236}">
              <a16:creationId xmlns:a16="http://schemas.microsoft.com/office/drawing/2014/main" id="{A1514D85-2429-4451-80F5-A741B20FC2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8" name="Picture 5">
          <a:extLst>
            <a:ext uri="{FF2B5EF4-FFF2-40B4-BE49-F238E27FC236}">
              <a16:creationId xmlns:a16="http://schemas.microsoft.com/office/drawing/2014/main" id="{008C49F2-CD2C-4176-87FC-90C311C4F4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9" name="Picture 5">
          <a:extLst>
            <a:ext uri="{FF2B5EF4-FFF2-40B4-BE49-F238E27FC236}">
              <a16:creationId xmlns:a16="http://schemas.microsoft.com/office/drawing/2014/main" id="{B3923111-5661-4AA6-8C5E-569842E7AD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0" name="Picture 5">
          <a:extLst>
            <a:ext uri="{FF2B5EF4-FFF2-40B4-BE49-F238E27FC236}">
              <a16:creationId xmlns:a16="http://schemas.microsoft.com/office/drawing/2014/main" id="{831050D6-D57A-4EBB-AC92-484DD2B2C0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1" name="Picture 5">
          <a:extLst>
            <a:ext uri="{FF2B5EF4-FFF2-40B4-BE49-F238E27FC236}">
              <a16:creationId xmlns:a16="http://schemas.microsoft.com/office/drawing/2014/main" id="{B74F83A0-7CF3-4A32-9997-EF97E83132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2" name="Picture 5">
          <a:extLst>
            <a:ext uri="{FF2B5EF4-FFF2-40B4-BE49-F238E27FC236}">
              <a16:creationId xmlns:a16="http://schemas.microsoft.com/office/drawing/2014/main" id="{CE80CC72-84CE-41B9-9D2A-DE2A6D1714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3" name="Picture 5">
          <a:extLst>
            <a:ext uri="{FF2B5EF4-FFF2-40B4-BE49-F238E27FC236}">
              <a16:creationId xmlns:a16="http://schemas.microsoft.com/office/drawing/2014/main" id="{78EB457F-3D82-4DC7-BB75-CECFFDAAFF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4" name="Picture 5">
          <a:extLst>
            <a:ext uri="{FF2B5EF4-FFF2-40B4-BE49-F238E27FC236}">
              <a16:creationId xmlns:a16="http://schemas.microsoft.com/office/drawing/2014/main" id="{DC19CF59-30BF-4455-B3B0-143F59EF34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5" name="Picture 5">
          <a:extLst>
            <a:ext uri="{FF2B5EF4-FFF2-40B4-BE49-F238E27FC236}">
              <a16:creationId xmlns:a16="http://schemas.microsoft.com/office/drawing/2014/main" id="{6819653C-762E-4973-B51C-E4135CFA0D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6" name="Picture 5">
          <a:extLst>
            <a:ext uri="{FF2B5EF4-FFF2-40B4-BE49-F238E27FC236}">
              <a16:creationId xmlns:a16="http://schemas.microsoft.com/office/drawing/2014/main" id="{B3059344-16E2-46F0-85FF-CF2D1B108C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7" name="Picture 5">
          <a:extLst>
            <a:ext uri="{FF2B5EF4-FFF2-40B4-BE49-F238E27FC236}">
              <a16:creationId xmlns:a16="http://schemas.microsoft.com/office/drawing/2014/main" id="{931CE034-B445-41A3-A08E-5745CF32A1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8" name="Picture 5">
          <a:extLst>
            <a:ext uri="{FF2B5EF4-FFF2-40B4-BE49-F238E27FC236}">
              <a16:creationId xmlns:a16="http://schemas.microsoft.com/office/drawing/2014/main" id="{C0970EC7-1283-4603-BB23-CE1658CB55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9" name="Picture 5">
          <a:extLst>
            <a:ext uri="{FF2B5EF4-FFF2-40B4-BE49-F238E27FC236}">
              <a16:creationId xmlns:a16="http://schemas.microsoft.com/office/drawing/2014/main" id="{9F938A7C-3822-4A9A-BFAA-FB43D71A21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0" name="Picture 5">
          <a:extLst>
            <a:ext uri="{FF2B5EF4-FFF2-40B4-BE49-F238E27FC236}">
              <a16:creationId xmlns:a16="http://schemas.microsoft.com/office/drawing/2014/main" id="{C7C6C39F-8C8E-4640-BC93-DAF6361229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1" name="Picture 5">
          <a:extLst>
            <a:ext uri="{FF2B5EF4-FFF2-40B4-BE49-F238E27FC236}">
              <a16:creationId xmlns:a16="http://schemas.microsoft.com/office/drawing/2014/main" id="{5ABD9817-8C00-4374-BAA5-2E2AC18E7F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2" name="Picture 5">
          <a:extLst>
            <a:ext uri="{FF2B5EF4-FFF2-40B4-BE49-F238E27FC236}">
              <a16:creationId xmlns:a16="http://schemas.microsoft.com/office/drawing/2014/main" id="{9C159A4E-EC48-4EE4-AB7B-E3F21C6857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3" name="Picture 5">
          <a:extLst>
            <a:ext uri="{FF2B5EF4-FFF2-40B4-BE49-F238E27FC236}">
              <a16:creationId xmlns:a16="http://schemas.microsoft.com/office/drawing/2014/main" id="{AC1E5538-31D1-4227-9B1A-E86DBC6FAF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4" name="Picture 5">
          <a:extLst>
            <a:ext uri="{FF2B5EF4-FFF2-40B4-BE49-F238E27FC236}">
              <a16:creationId xmlns:a16="http://schemas.microsoft.com/office/drawing/2014/main" id="{F6D4E73B-F717-4C9C-9CE0-0984B15208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5" name="Picture 5">
          <a:extLst>
            <a:ext uri="{FF2B5EF4-FFF2-40B4-BE49-F238E27FC236}">
              <a16:creationId xmlns:a16="http://schemas.microsoft.com/office/drawing/2014/main" id="{ED985E37-D4B1-41A8-AB12-A8CEE9A116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6" name="Picture 5">
          <a:extLst>
            <a:ext uri="{FF2B5EF4-FFF2-40B4-BE49-F238E27FC236}">
              <a16:creationId xmlns:a16="http://schemas.microsoft.com/office/drawing/2014/main" id="{324BCA75-BA9A-4639-B1F4-FEAEA4EC28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7" name="Picture 5">
          <a:extLst>
            <a:ext uri="{FF2B5EF4-FFF2-40B4-BE49-F238E27FC236}">
              <a16:creationId xmlns:a16="http://schemas.microsoft.com/office/drawing/2014/main" id="{0B7B4410-E36C-468D-9204-6E8B6C54DF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8" name="Picture 5">
          <a:extLst>
            <a:ext uri="{FF2B5EF4-FFF2-40B4-BE49-F238E27FC236}">
              <a16:creationId xmlns:a16="http://schemas.microsoft.com/office/drawing/2014/main" id="{E2424DE2-5164-4767-8CD1-39DFB12BE2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9" name="Picture 5">
          <a:extLst>
            <a:ext uri="{FF2B5EF4-FFF2-40B4-BE49-F238E27FC236}">
              <a16:creationId xmlns:a16="http://schemas.microsoft.com/office/drawing/2014/main" id="{02B7AD4D-2B58-4A01-ACD2-29C27B464D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0" name="Picture 5">
          <a:extLst>
            <a:ext uri="{FF2B5EF4-FFF2-40B4-BE49-F238E27FC236}">
              <a16:creationId xmlns:a16="http://schemas.microsoft.com/office/drawing/2014/main" id="{F1149406-2360-4B2E-ACE2-7D6BB261E7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1" name="Picture 5">
          <a:extLst>
            <a:ext uri="{FF2B5EF4-FFF2-40B4-BE49-F238E27FC236}">
              <a16:creationId xmlns:a16="http://schemas.microsoft.com/office/drawing/2014/main" id="{D1613D16-BFD0-4266-B19D-71BF78B9AB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2" name="Picture 5">
          <a:extLst>
            <a:ext uri="{FF2B5EF4-FFF2-40B4-BE49-F238E27FC236}">
              <a16:creationId xmlns:a16="http://schemas.microsoft.com/office/drawing/2014/main" id="{7C29EB4E-6C6F-43FA-9F7A-B60685B638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3" name="Picture 5">
          <a:extLst>
            <a:ext uri="{FF2B5EF4-FFF2-40B4-BE49-F238E27FC236}">
              <a16:creationId xmlns:a16="http://schemas.microsoft.com/office/drawing/2014/main" id="{696B806F-B8B8-4FF6-9746-F9061145F8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4" name="Picture 5">
          <a:extLst>
            <a:ext uri="{FF2B5EF4-FFF2-40B4-BE49-F238E27FC236}">
              <a16:creationId xmlns:a16="http://schemas.microsoft.com/office/drawing/2014/main" id="{3C63F51F-E040-490A-B4A5-E71FE6BABE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5" name="Picture 5">
          <a:extLst>
            <a:ext uri="{FF2B5EF4-FFF2-40B4-BE49-F238E27FC236}">
              <a16:creationId xmlns:a16="http://schemas.microsoft.com/office/drawing/2014/main" id="{1D865A68-BC56-4400-AEB5-573FD08EA6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6" name="Picture 5">
          <a:extLst>
            <a:ext uri="{FF2B5EF4-FFF2-40B4-BE49-F238E27FC236}">
              <a16:creationId xmlns:a16="http://schemas.microsoft.com/office/drawing/2014/main" id="{A7010E82-CE8D-4CCA-B257-8B597460DD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7" name="Picture 5">
          <a:extLst>
            <a:ext uri="{FF2B5EF4-FFF2-40B4-BE49-F238E27FC236}">
              <a16:creationId xmlns:a16="http://schemas.microsoft.com/office/drawing/2014/main" id="{1C0C2DA4-2C74-482B-A278-20533601D1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8" name="Picture 5">
          <a:extLst>
            <a:ext uri="{FF2B5EF4-FFF2-40B4-BE49-F238E27FC236}">
              <a16:creationId xmlns:a16="http://schemas.microsoft.com/office/drawing/2014/main" id="{83A25832-C257-4BA8-BAB6-1F7E6C212A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9" name="Picture 5">
          <a:extLst>
            <a:ext uri="{FF2B5EF4-FFF2-40B4-BE49-F238E27FC236}">
              <a16:creationId xmlns:a16="http://schemas.microsoft.com/office/drawing/2014/main" id="{8AEE97DC-B44B-4F52-9444-A8C842ED67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0" name="Picture 5">
          <a:extLst>
            <a:ext uri="{FF2B5EF4-FFF2-40B4-BE49-F238E27FC236}">
              <a16:creationId xmlns:a16="http://schemas.microsoft.com/office/drawing/2014/main" id="{9D811D54-9BA9-43F3-951D-B047DE294F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1" name="Picture 5">
          <a:extLst>
            <a:ext uri="{FF2B5EF4-FFF2-40B4-BE49-F238E27FC236}">
              <a16:creationId xmlns:a16="http://schemas.microsoft.com/office/drawing/2014/main" id="{B27F8E05-C370-450C-B6AA-4C7EF59327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2" name="Picture 5">
          <a:extLst>
            <a:ext uri="{FF2B5EF4-FFF2-40B4-BE49-F238E27FC236}">
              <a16:creationId xmlns:a16="http://schemas.microsoft.com/office/drawing/2014/main" id="{AEC2DAAF-CF25-450A-ABF7-F929197B85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3" name="Picture 5">
          <a:extLst>
            <a:ext uri="{FF2B5EF4-FFF2-40B4-BE49-F238E27FC236}">
              <a16:creationId xmlns:a16="http://schemas.microsoft.com/office/drawing/2014/main" id="{2A497D7D-5B42-45A6-9D29-0B4C37BFA3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4" name="Picture 5">
          <a:extLst>
            <a:ext uri="{FF2B5EF4-FFF2-40B4-BE49-F238E27FC236}">
              <a16:creationId xmlns:a16="http://schemas.microsoft.com/office/drawing/2014/main" id="{A3DFAA9B-1FC1-4AB3-93E8-5F23CFFD8B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5" name="Picture 5">
          <a:extLst>
            <a:ext uri="{FF2B5EF4-FFF2-40B4-BE49-F238E27FC236}">
              <a16:creationId xmlns:a16="http://schemas.microsoft.com/office/drawing/2014/main" id="{B0254019-483C-4D09-BA73-C70BC0F43E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6" name="Picture 5">
          <a:extLst>
            <a:ext uri="{FF2B5EF4-FFF2-40B4-BE49-F238E27FC236}">
              <a16:creationId xmlns:a16="http://schemas.microsoft.com/office/drawing/2014/main" id="{1ACDED69-2223-4B02-9873-248620513B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7" name="Picture 5">
          <a:extLst>
            <a:ext uri="{FF2B5EF4-FFF2-40B4-BE49-F238E27FC236}">
              <a16:creationId xmlns:a16="http://schemas.microsoft.com/office/drawing/2014/main" id="{AC6C9D3D-9007-4EDA-8CE7-A1A4551AE9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8" name="Picture 5">
          <a:extLst>
            <a:ext uri="{FF2B5EF4-FFF2-40B4-BE49-F238E27FC236}">
              <a16:creationId xmlns:a16="http://schemas.microsoft.com/office/drawing/2014/main" id="{BBEEF104-CAA0-424E-A00A-CAAC93CC03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9" name="Picture 5">
          <a:extLst>
            <a:ext uri="{FF2B5EF4-FFF2-40B4-BE49-F238E27FC236}">
              <a16:creationId xmlns:a16="http://schemas.microsoft.com/office/drawing/2014/main" id="{05BFD0CA-7650-4AAD-9A7F-555B1B8CC7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0" name="Picture 5">
          <a:extLst>
            <a:ext uri="{FF2B5EF4-FFF2-40B4-BE49-F238E27FC236}">
              <a16:creationId xmlns:a16="http://schemas.microsoft.com/office/drawing/2014/main" id="{9D79A984-1C8B-43E3-A0C3-E1001B1E44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1" name="Picture 5">
          <a:extLst>
            <a:ext uri="{FF2B5EF4-FFF2-40B4-BE49-F238E27FC236}">
              <a16:creationId xmlns:a16="http://schemas.microsoft.com/office/drawing/2014/main" id="{779EBAE8-95C3-41D6-B617-78B55AACBC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2" name="Picture 5">
          <a:extLst>
            <a:ext uri="{FF2B5EF4-FFF2-40B4-BE49-F238E27FC236}">
              <a16:creationId xmlns:a16="http://schemas.microsoft.com/office/drawing/2014/main" id="{ADCEA129-BE8C-4E1E-8802-A2A7677D78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3" name="Picture 5">
          <a:extLst>
            <a:ext uri="{FF2B5EF4-FFF2-40B4-BE49-F238E27FC236}">
              <a16:creationId xmlns:a16="http://schemas.microsoft.com/office/drawing/2014/main" id="{E15ADB70-E2FF-4BE2-A08A-980C0FAA8F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4" name="Picture 5">
          <a:extLst>
            <a:ext uri="{FF2B5EF4-FFF2-40B4-BE49-F238E27FC236}">
              <a16:creationId xmlns:a16="http://schemas.microsoft.com/office/drawing/2014/main" id="{97963D89-8408-4B69-9001-4217BA8234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5" name="Picture 5">
          <a:extLst>
            <a:ext uri="{FF2B5EF4-FFF2-40B4-BE49-F238E27FC236}">
              <a16:creationId xmlns:a16="http://schemas.microsoft.com/office/drawing/2014/main" id="{3B9998B6-1DAB-4E77-8832-D061C1097E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6" name="Picture 5">
          <a:extLst>
            <a:ext uri="{FF2B5EF4-FFF2-40B4-BE49-F238E27FC236}">
              <a16:creationId xmlns:a16="http://schemas.microsoft.com/office/drawing/2014/main" id="{545C9271-40E6-41AF-BDE2-9318B34ACB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7" name="Picture 5">
          <a:extLst>
            <a:ext uri="{FF2B5EF4-FFF2-40B4-BE49-F238E27FC236}">
              <a16:creationId xmlns:a16="http://schemas.microsoft.com/office/drawing/2014/main" id="{9EE382EE-AA07-4B55-879D-598A19BD6A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8" name="Picture 5">
          <a:extLst>
            <a:ext uri="{FF2B5EF4-FFF2-40B4-BE49-F238E27FC236}">
              <a16:creationId xmlns:a16="http://schemas.microsoft.com/office/drawing/2014/main" id="{06DEFF9B-17E0-46A5-AD4B-96639A167F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9" name="Picture 5">
          <a:extLst>
            <a:ext uri="{FF2B5EF4-FFF2-40B4-BE49-F238E27FC236}">
              <a16:creationId xmlns:a16="http://schemas.microsoft.com/office/drawing/2014/main" id="{5A3ACEBB-5E29-4CBF-B33A-935BE7AC86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0" name="Picture 5">
          <a:extLst>
            <a:ext uri="{FF2B5EF4-FFF2-40B4-BE49-F238E27FC236}">
              <a16:creationId xmlns:a16="http://schemas.microsoft.com/office/drawing/2014/main" id="{5A3DC323-46E7-4EC2-90BE-CBFB239C29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1" name="Picture 5">
          <a:extLst>
            <a:ext uri="{FF2B5EF4-FFF2-40B4-BE49-F238E27FC236}">
              <a16:creationId xmlns:a16="http://schemas.microsoft.com/office/drawing/2014/main" id="{40A3A96C-55CB-4A0A-AB9D-A009B52306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2" name="Picture 5">
          <a:extLst>
            <a:ext uri="{FF2B5EF4-FFF2-40B4-BE49-F238E27FC236}">
              <a16:creationId xmlns:a16="http://schemas.microsoft.com/office/drawing/2014/main" id="{3E25D570-ECE4-4CCF-A3A8-0C7361B032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3" name="Picture 5">
          <a:extLst>
            <a:ext uri="{FF2B5EF4-FFF2-40B4-BE49-F238E27FC236}">
              <a16:creationId xmlns:a16="http://schemas.microsoft.com/office/drawing/2014/main" id="{0C39A1B2-84CA-422E-851C-58A2906426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4" name="Picture 5">
          <a:extLst>
            <a:ext uri="{FF2B5EF4-FFF2-40B4-BE49-F238E27FC236}">
              <a16:creationId xmlns:a16="http://schemas.microsoft.com/office/drawing/2014/main" id="{30335F56-69EA-4EAD-85CC-2FC5B4B9FF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5" name="Picture 5">
          <a:extLst>
            <a:ext uri="{FF2B5EF4-FFF2-40B4-BE49-F238E27FC236}">
              <a16:creationId xmlns:a16="http://schemas.microsoft.com/office/drawing/2014/main" id="{7CB2D635-4771-4B95-8F45-600CD19217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6" name="Picture 5">
          <a:extLst>
            <a:ext uri="{FF2B5EF4-FFF2-40B4-BE49-F238E27FC236}">
              <a16:creationId xmlns:a16="http://schemas.microsoft.com/office/drawing/2014/main" id="{9D4BF719-7230-4EC0-ADD8-8084DCED89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7" name="Picture 5">
          <a:extLst>
            <a:ext uri="{FF2B5EF4-FFF2-40B4-BE49-F238E27FC236}">
              <a16:creationId xmlns:a16="http://schemas.microsoft.com/office/drawing/2014/main" id="{982F6E0F-9046-464C-BB25-4CC101C2FB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8" name="Picture 5">
          <a:extLst>
            <a:ext uri="{FF2B5EF4-FFF2-40B4-BE49-F238E27FC236}">
              <a16:creationId xmlns:a16="http://schemas.microsoft.com/office/drawing/2014/main" id="{253C5DF3-31D2-4FAD-8F3E-A79A5A04DC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9" name="Picture 5">
          <a:extLst>
            <a:ext uri="{FF2B5EF4-FFF2-40B4-BE49-F238E27FC236}">
              <a16:creationId xmlns:a16="http://schemas.microsoft.com/office/drawing/2014/main" id="{2D92F24F-A139-4E03-BE28-52D3BECFB8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0" name="Picture 5">
          <a:extLst>
            <a:ext uri="{FF2B5EF4-FFF2-40B4-BE49-F238E27FC236}">
              <a16:creationId xmlns:a16="http://schemas.microsoft.com/office/drawing/2014/main" id="{72004BB8-3239-481C-B1E0-AF2C15B6AE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1" name="Picture 5">
          <a:extLst>
            <a:ext uri="{FF2B5EF4-FFF2-40B4-BE49-F238E27FC236}">
              <a16:creationId xmlns:a16="http://schemas.microsoft.com/office/drawing/2014/main" id="{01E5F778-D528-4885-A83C-AE9C0CAFD4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2" name="Picture 5">
          <a:extLst>
            <a:ext uri="{FF2B5EF4-FFF2-40B4-BE49-F238E27FC236}">
              <a16:creationId xmlns:a16="http://schemas.microsoft.com/office/drawing/2014/main" id="{B24686E6-8CA1-4844-AA73-08C9D4343B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3" name="Picture 5">
          <a:extLst>
            <a:ext uri="{FF2B5EF4-FFF2-40B4-BE49-F238E27FC236}">
              <a16:creationId xmlns:a16="http://schemas.microsoft.com/office/drawing/2014/main" id="{05B6248B-E739-4363-AA0D-E32C7F1C7D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4" name="Picture 5">
          <a:extLst>
            <a:ext uri="{FF2B5EF4-FFF2-40B4-BE49-F238E27FC236}">
              <a16:creationId xmlns:a16="http://schemas.microsoft.com/office/drawing/2014/main" id="{B77B159A-A26D-4496-8858-B576AB729F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5" name="Picture 5">
          <a:extLst>
            <a:ext uri="{FF2B5EF4-FFF2-40B4-BE49-F238E27FC236}">
              <a16:creationId xmlns:a16="http://schemas.microsoft.com/office/drawing/2014/main" id="{43FF7615-EDF8-4088-A21D-0E3043E961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6" name="Picture 5">
          <a:extLst>
            <a:ext uri="{FF2B5EF4-FFF2-40B4-BE49-F238E27FC236}">
              <a16:creationId xmlns:a16="http://schemas.microsoft.com/office/drawing/2014/main" id="{0DA430CF-ABF8-49C7-8044-8A174964B1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7" name="Picture 5">
          <a:extLst>
            <a:ext uri="{FF2B5EF4-FFF2-40B4-BE49-F238E27FC236}">
              <a16:creationId xmlns:a16="http://schemas.microsoft.com/office/drawing/2014/main" id="{781F8EF2-5D92-42C1-9B5C-35C65DDEF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8" name="Picture 5">
          <a:extLst>
            <a:ext uri="{FF2B5EF4-FFF2-40B4-BE49-F238E27FC236}">
              <a16:creationId xmlns:a16="http://schemas.microsoft.com/office/drawing/2014/main" id="{D2876677-3693-4691-BD37-AB21F68349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9" name="Picture 5">
          <a:extLst>
            <a:ext uri="{FF2B5EF4-FFF2-40B4-BE49-F238E27FC236}">
              <a16:creationId xmlns:a16="http://schemas.microsoft.com/office/drawing/2014/main" id="{CA8D5236-E446-4F0E-BAE2-6CBAF044E9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0" name="Picture 5">
          <a:extLst>
            <a:ext uri="{FF2B5EF4-FFF2-40B4-BE49-F238E27FC236}">
              <a16:creationId xmlns:a16="http://schemas.microsoft.com/office/drawing/2014/main" id="{FA8AED4A-7212-4179-942D-0027C59224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1" name="Picture 5">
          <a:extLst>
            <a:ext uri="{FF2B5EF4-FFF2-40B4-BE49-F238E27FC236}">
              <a16:creationId xmlns:a16="http://schemas.microsoft.com/office/drawing/2014/main" id="{58E0B2FD-D2F8-468D-9FB4-5755F0F673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2" name="Picture 5">
          <a:extLst>
            <a:ext uri="{FF2B5EF4-FFF2-40B4-BE49-F238E27FC236}">
              <a16:creationId xmlns:a16="http://schemas.microsoft.com/office/drawing/2014/main" id="{AE3ABA70-20B1-44F7-87EB-79527079F6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3" name="Picture 5">
          <a:extLst>
            <a:ext uri="{FF2B5EF4-FFF2-40B4-BE49-F238E27FC236}">
              <a16:creationId xmlns:a16="http://schemas.microsoft.com/office/drawing/2014/main" id="{D8A537EC-13F1-40FB-A60F-7E1B20D37C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4" name="Picture 5">
          <a:extLst>
            <a:ext uri="{FF2B5EF4-FFF2-40B4-BE49-F238E27FC236}">
              <a16:creationId xmlns:a16="http://schemas.microsoft.com/office/drawing/2014/main" id="{CEC4C19B-55A5-42CF-886F-EA87B8261B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5" name="Picture 5">
          <a:extLst>
            <a:ext uri="{FF2B5EF4-FFF2-40B4-BE49-F238E27FC236}">
              <a16:creationId xmlns:a16="http://schemas.microsoft.com/office/drawing/2014/main" id="{DB92D13B-57A6-4DE8-A0B7-D4B6D90C7B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6" name="Picture 5">
          <a:extLst>
            <a:ext uri="{FF2B5EF4-FFF2-40B4-BE49-F238E27FC236}">
              <a16:creationId xmlns:a16="http://schemas.microsoft.com/office/drawing/2014/main" id="{CF124510-F52B-4DAB-82D8-25823CFBE8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7" name="Picture 5">
          <a:extLst>
            <a:ext uri="{FF2B5EF4-FFF2-40B4-BE49-F238E27FC236}">
              <a16:creationId xmlns:a16="http://schemas.microsoft.com/office/drawing/2014/main" id="{32EE7DF9-8FDE-41DC-ACE9-DF7B44433D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8" name="Picture 5">
          <a:extLst>
            <a:ext uri="{FF2B5EF4-FFF2-40B4-BE49-F238E27FC236}">
              <a16:creationId xmlns:a16="http://schemas.microsoft.com/office/drawing/2014/main" id="{EFF449E5-56B7-41EC-9CE9-0C81CE6311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9" name="Picture 5">
          <a:extLst>
            <a:ext uri="{FF2B5EF4-FFF2-40B4-BE49-F238E27FC236}">
              <a16:creationId xmlns:a16="http://schemas.microsoft.com/office/drawing/2014/main" id="{78C64680-78E6-4449-8C45-31769E9A1C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0" name="Picture 5">
          <a:extLst>
            <a:ext uri="{FF2B5EF4-FFF2-40B4-BE49-F238E27FC236}">
              <a16:creationId xmlns:a16="http://schemas.microsoft.com/office/drawing/2014/main" id="{7CA6A754-A059-4C92-A853-7E3B1FF0F0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1" name="Picture 5">
          <a:extLst>
            <a:ext uri="{FF2B5EF4-FFF2-40B4-BE49-F238E27FC236}">
              <a16:creationId xmlns:a16="http://schemas.microsoft.com/office/drawing/2014/main" id="{C813CA5C-B3DD-4B51-BDC4-0AA17BE244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2" name="Picture 5">
          <a:extLst>
            <a:ext uri="{FF2B5EF4-FFF2-40B4-BE49-F238E27FC236}">
              <a16:creationId xmlns:a16="http://schemas.microsoft.com/office/drawing/2014/main" id="{E84F834B-EAE2-41DD-8675-EF1BBEABD8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3" name="Picture 5">
          <a:extLst>
            <a:ext uri="{FF2B5EF4-FFF2-40B4-BE49-F238E27FC236}">
              <a16:creationId xmlns:a16="http://schemas.microsoft.com/office/drawing/2014/main" id="{0FED8323-2817-40D1-B3D6-DDCE24CB80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4" name="Picture 5">
          <a:extLst>
            <a:ext uri="{FF2B5EF4-FFF2-40B4-BE49-F238E27FC236}">
              <a16:creationId xmlns:a16="http://schemas.microsoft.com/office/drawing/2014/main" id="{1F1F5BCC-B4F3-4256-9703-AE7CAF15A3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5" name="Picture 5">
          <a:extLst>
            <a:ext uri="{FF2B5EF4-FFF2-40B4-BE49-F238E27FC236}">
              <a16:creationId xmlns:a16="http://schemas.microsoft.com/office/drawing/2014/main" id="{15033CFC-74A5-421B-80B8-70B7880810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6" name="Picture 5">
          <a:extLst>
            <a:ext uri="{FF2B5EF4-FFF2-40B4-BE49-F238E27FC236}">
              <a16:creationId xmlns:a16="http://schemas.microsoft.com/office/drawing/2014/main" id="{67184ADB-7168-4988-9E8B-2563A0FB29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7" name="Picture 5">
          <a:extLst>
            <a:ext uri="{FF2B5EF4-FFF2-40B4-BE49-F238E27FC236}">
              <a16:creationId xmlns:a16="http://schemas.microsoft.com/office/drawing/2014/main" id="{341CC3C9-DF48-4ED7-9733-BD7D6DF7D4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8" name="Picture 5">
          <a:extLst>
            <a:ext uri="{FF2B5EF4-FFF2-40B4-BE49-F238E27FC236}">
              <a16:creationId xmlns:a16="http://schemas.microsoft.com/office/drawing/2014/main" id="{262AF3F9-90DC-4482-BE8B-FD86ED68DF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9" name="Picture 5">
          <a:extLst>
            <a:ext uri="{FF2B5EF4-FFF2-40B4-BE49-F238E27FC236}">
              <a16:creationId xmlns:a16="http://schemas.microsoft.com/office/drawing/2014/main" id="{1DA28E90-4AC5-4AFC-A550-7CF6792541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0" name="Picture 5">
          <a:extLst>
            <a:ext uri="{FF2B5EF4-FFF2-40B4-BE49-F238E27FC236}">
              <a16:creationId xmlns:a16="http://schemas.microsoft.com/office/drawing/2014/main" id="{CC3BBC10-8AA1-4FB8-9886-7711702831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1" name="Picture 5">
          <a:extLst>
            <a:ext uri="{FF2B5EF4-FFF2-40B4-BE49-F238E27FC236}">
              <a16:creationId xmlns:a16="http://schemas.microsoft.com/office/drawing/2014/main" id="{4D94C2D9-373B-4738-BB1E-7825692162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2" name="Picture 5">
          <a:extLst>
            <a:ext uri="{FF2B5EF4-FFF2-40B4-BE49-F238E27FC236}">
              <a16:creationId xmlns:a16="http://schemas.microsoft.com/office/drawing/2014/main" id="{341B855B-1945-49D5-B3E5-7150C5196C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3" name="Picture 5">
          <a:extLst>
            <a:ext uri="{FF2B5EF4-FFF2-40B4-BE49-F238E27FC236}">
              <a16:creationId xmlns:a16="http://schemas.microsoft.com/office/drawing/2014/main" id="{51FA9D24-4068-44DE-A548-419256BE3D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4" name="Picture 5">
          <a:extLst>
            <a:ext uri="{FF2B5EF4-FFF2-40B4-BE49-F238E27FC236}">
              <a16:creationId xmlns:a16="http://schemas.microsoft.com/office/drawing/2014/main" id="{D9F20BB6-9C05-492D-858F-B58D790EF9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5" name="Picture 5">
          <a:extLst>
            <a:ext uri="{FF2B5EF4-FFF2-40B4-BE49-F238E27FC236}">
              <a16:creationId xmlns:a16="http://schemas.microsoft.com/office/drawing/2014/main" id="{A4282295-A3EA-4569-8E26-BD761BA32C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6" name="Picture 5">
          <a:extLst>
            <a:ext uri="{FF2B5EF4-FFF2-40B4-BE49-F238E27FC236}">
              <a16:creationId xmlns:a16="http://schemas.microsoft.com/office/drawing/2014/main" id="{9803D9D5-6183-4F4B-9F7E-BA6DBFF1FE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7" name="Picture 5">
          <a:extLst>
            <a:ext uri="{FF2B5EF4-FFF2-40B4-BE49-F238E27FC236}">
              <a16:creationId xmlns:a16="http://schemas.microsoft.com/office/drawing/2014/main" id="{80F45059-0B95-4C28-BD67-E1A04477E0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8" name="Picture 5">
          <a:extLst>
            <a:ext uri="{FF2B5EF4-FFF2-40B4-BE49-F238E27FC236}">
              <a16:creationId xmlns:a16="http://schemas.microsoft.com/office/drawing/2014/main" id="{25887977-4C2E-4DF8-9740-51FFBA67A2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9" name="Picture 5">
          <a:extLst>
            <a:ext uri="{FF2B5EF4-FFF2-40B4-BE49-F238E27FC236}">
              <a16:creationId xmlns:a16="http://schemas.microsoft.com/office/drawing/2014/main" id="{6A39C603-CE80-46B9-B7EF-723F15D3EF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0" name="Picture 5">
          <a:extLst>
            <a:ext uri="{FF2B5EF4-FFF2-40B4-BE49-F238E27FC236}">
              <a16:creationId xmlns:a16="http://schemas.microsoft.com/office/drawing/2014/main" id="{E5AB912B-C216-49CD-9244-309C157D90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1" name="Picture 5">
          <a:extLst>
            <a:ext uri="{FF2B5EF4-FFF2-40B4-BE49-F238E27FC236}">
              <a16:creationId xmlns:a16="http://schemas.microsoft.com/office/drawing/2014/main" id="{BA0E1EC1-BE84-4BF2-AC57-207C433FFD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2" name="Picture 5">
          <a:extLst>
            <a:ext uri="{FF2B5EF4-FFF2-40B4-BE49-F238E27FC236}">
              <a16:creationId xmlns:a16="http://schemas.microsoft.com/office/drawing/2014/main" id="{ABB1B41C-1EE4-4596-8751-5C9DDE04CE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3" name="Picture 5">
          <a:extLst>
            <a:ext uri="{FF2B5EF4-FFF2-40B4-BE49-F238E27FC236}">
              <a16:creationId xmlns:a16="http://schemas.microsoft.com/office/drawing/2014/main" id="{458169BF-4E06-4779-A8FB-7B5108E692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4" name="Picture 5">
          <a:extLst>
            <a:ext uri="{FF2B5EF4-FFF2-40B4-BE49-F238E27FC236}">
              <a16:creationId xmlns:a16="http://schemas.microsoft.com/office/drawing/2014/main" id="{431341EA-3E6A-4DB4-8936-CAC48BEE40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5" name="Picture 5">
          <a:extLst>
            <a:ext uri="{FF2B5EF4-FFF2-40B4-BE49-F238E27FC236}">
              <a16:creationId xmlns:a16="http://schemas.microsoft.com/office/drawing/2014/main" id="{8A332DF3-2DC1-4132-AE78-DD7167492B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6" name="Picture 5">
          <a:extLst>
            <a:ext uri="{FF2B5EF4-FFF2-40B4-BE49-F238E27FC236}">
              <a16:creationId xmlns:a16="http://schemas.microsoft.com/office/drawing/2014/main" id="{98E6B1B8-A761-4DDF-99B6-6F1CEF1BB0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7" name="Picture 5">
          <a:extLst>
            <a:ext uri="{FF2B5EF4-FFF2-40B4-BE49-F238E27FC236}">
              <a16:creationId xmlns:a16="http://schemas.microsoft.com/office/drawing/2014/main" id="{2DC597B4-D964-4B58-AEAE-AA2CFACCC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8" name="Picture 5">
          <a:extLst>
            <a:ext uri="{FF2B5EF4-FFF2-40B4-BE49-F238E27FC236}">
              <a16:creationId xmlns:a16="http://schemas.microsoft.com/office/drawing/2014/main" id="{26E58FC8-B85B-4B37-BEED-09C4B7D90C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9" name="Picture 5">
          <a:extLst>
            <a:ext uri="{FF2B5EF4-FFF2-40B4-BE49-F238E27FC236}">
              <a16:creationId xmlns:a16="http://schemas.microsoft.com/office/drawing/2014/main" id="{B729F058-E384-4F03-94CD-0ADF5679CB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0" name="Picture 5">
          <a:extLst>
            <a:ext uri="{FF2B5EF4-FFF2-40B4-BE49-F238E27FC236}">
              <a16:creationId xmlns:a16="http://schemas.microsoft.com/office/drawing/2014/main" id="{06C3E9FA-7B0F-4936-96D5-24FE3B9973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1" name="Picture 5">
          <a:extLst>
            <a:ext uri="{FF2B5EF4-FFF2-40B4-BE49-F238E27FC236}">
              <a16:creationId xmlns:a16="http://schemas.microsoft.com/office/drawing/2014/main" id="{ACD75932-C685-4072-AF52-C576EAF4BB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2" name="Picture 5">
          <a:extLst>
            <a:ext uri="{FF2B5EF4-FFF2-40B4-BE49-F238E27FC236}">
              <a16:creationId xmlns:a16="http://schemas.microsoft.com/office/drawing/2014/main" id="{AA3EB32F-475F-4B5C-8402-C1B568A073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3" name="Picture 5">
          <a:extLst>
            <a:ext uri="{FF2B5EF4-FFF2-40B4-BE49-F238E27FC236}">
              <a16:creationId xmlns:a16="http://schemas.microsoft.com/office/drawing/2014/main" id="{71BD415C-E37D-46E9-9AEA-FD083F93D8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4" name="Picture 5">
          <a:extLst>
            <a:ext uri="{FF2B5EF4-FFF2-40B4-BE49-F238E27FC236}">
              <a16:creationId xmlns:a16="http://schemas.microsoft.com/office/drawing/2014/main" id="{383BF419-6D6A-4862-9D58-ED87703F76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5" name="Picture 5">
          <a:extLst>
            <a:ext uri="{FF2B5EF4-FFF2-40B4-BE49-F238E27FC236}">
              <a16:creationId xmlns:a16="http://schemas.microsoft.com/office/drawing/2014/main" id="{4EF6AE9D-8E11-4F2F-8A87-5C26E598B2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6" name="Picture 5">
          <a:extLst>
            <a:ext uri="{FF2B5EF4-FFF2-40B4-BE49-F238E27FC236}">
              <a16:creationId xmlns:a16="http://schemas.microsoft.com/office/drawing/2014/main" id="{905D5E65-6386-437B-B00E-95D3F8F8F2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7" name="Picture 5">
          <a:extLst>
            <a:ext uri="{FF2B5EF4-FFF2-40B4-BE49-F238E27FC236}">
              <a16:creationId xmlns:a16="http://schemas.microsoft.com/office/drawing/2014/main" id="{63622FC6-703C-49DB-92C0-E1571B5F78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8" name="Picture 5">
          <a:extLst>
            <a:ext uri="{FF2B5EF4-FFF2-40B4-BE49-F238E27FC236}">
              <a16:creationId xmlns:a16="http://schemas.microsoft.com/office/drawing/2014/main" id="{3DC48EE8-9896-4D47-8B21-4FF135CC96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9" name="Picture 5">
          <a:extLst>
            <a:ext uri="{FF2B5EF4-FFF2-40B4-BE49-F238E27FC236}">
              <a16:creationId xmlns:a16="http://schemas.microsoft.com/office/drawing/2014/main" id="{4B4AB6AB-1EFB-4504-BE19-1096B25A10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0" name="Picture 5">
          <a:extLst>
            <a:ext uri="{FF2B5EF4-FFF2-40B4-BE49-F238E27FC236}">
              <a16:creationId xmlns:a16="http://schemas.microsoft.com/office/drawing/2014/main" id="{32B15AD4-3E35-49F4-8754-0207AA8563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1" name="Picture 5">
          <a:extLst>
            <a:ext uri="{FF2B5EF4-FFF2-40B4-BE49-F238E27FC236}">
              <a16:creationId xmlns:a16="http://schemas.microsoft.com/office/drawing/2014/main" id="{D7DA5D89-62CF-4D5B-BE87-117D73C209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2" name="Picture 5">
          <a:extLst>
            <a:ext uri="{FF2B5EF4-FFF2-40B4-BE49-F238E27FC236}">
              <a16:creationId xmlns:a16="http://schemas.microsoft.com/office/drawing/2014/main" id="{5070F064-1753-4AC8-993F-F390AB7972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3" name="Picture 5">
          <a:extLst>
            <a:ext uri="{FF2B5EF4-FFF2-40B4-BE49-F238E27FC236}">
              <a16:creationId xmlns:a16="http://schemas.microsoft.com/office/drawing/2014/main" id="{EBD6E031-C4A6-492E-9390-B5E957F75F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4" name="Picture 5">
          <a:extLst>
            <a:ext uri="{FF2B5EF4-FFF2-40B4-BE49-F238E27FC236}">
              <a16:creationId xmlns:a16="http://schemas.microsoft.com/office/drawing/2014/main" id="{3A00CF43-90C0-4219-9A9C-B07F156FE8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5" name="Picture 5">
          <a:extLst>
            <a:ext uri="{FF2B5EF4-FFF2-40B4-BE49-F238E27FC236}">
              <a16:creationId xmlns:a16="http://schemas.microsoft.com/office/drawing/2014/main" id="{B206412B-7244-4B8A-9C41-DEF0F14A8D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6" name="Picture 5">
          <a:extLst>
            <a:ext uri="{FF2B5EF4-FFF2-40B4-BE49-F238E27FC236}">
              <a16:creationId xmlns:a16="http://schemas.microsoft.com/office/drawing/2014/main" id="{959599D2-2C9E-4E94-BED7-DA31CB72B6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7" name="Picture 5">
          <a:extLst>
            <a:ext uri="{FF2B5EF4-FFF2-40B4-BE49-F238E27FC236}">
              <a16:creationId xmlns:a16="http://schemas.microsoft.com/office/drawing/2014/main" id="{D39D3F50-097F-40EF-BEBC-40E9A74B1E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8" name="Picture 5">
          <a:extLst>
            <a:ext uri="{FF2B5EF4-FFF2-40B4-BE49-F238E27FC236}">
              <a16:creationId xmlns:a16="http://schemas.microsoft.com/office/drawing/2014/main" id="{E97649D6-F1D1-484E-85D1-8058C17111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9" name="Picture 5">
          <a:extLst>
            <a:ext uri="{FF2B5EF4-FFF2-40B4-BE49-F238E27FC236}">
              <a16:creationId xmlns:a16="http://schemas.microsoft.com/office/drawing/2014/main" id="{FB8C627C-4279-4CCD-9A68-A5417C984F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0" name="Picture 5">
          <a:extLst>
            <a:ext uri="{FF2B5EF4-FFF2-40B4-BE49-F238E27FC236}">
              <a16:creationId xmlns:a16="http://schemas.microsoft.com/office/drawing/2014/main" id="{A3882214-DB13-4C21-AA88-86B25EE9C7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1" name="Picture 5">
          <a:extLst>
            <a:ext uri="{FF2B5EF4-FFF2-40B4-BE49-F238E27FC236}">
              <a16:creationId xmlns:a16="http://schemas.microsoft.com/office/drawing/2014/main" id="{11C135AF-2F20-4252-A366-502434CDF6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2" name="Picture 5">
          <a:extLst>
            <a:ext uri="{FF2B5EF4-FFF2-40B4-BE49-F238E27FC236}">
              <a16:creationId xmlns:a16="http://schemas.microsoft.com/office/drawing/2014/main" id="{17D24BDB-C99A-4992-8B30-F023C89C99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3" name="Picture 5">
          <a:extLst>
            <a:ext uri="{FF2B5EF4-FFF2-40B4-BE49-F238E27FC236}">
              <a16:creationId xmlns:a16="http://schemas.microsoft.com/office/drawing/2014/main" id="{2E462A8E-3BE3-4AC4-BABE-F576CA2C4C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4" name="Picture 5">
          <a:extLst>
            <a:ext uri="{FF2B5EF4-FFF2-40B4-BE49-F238E27FC236}">
              <a16:creationId xmlns:a16="http://schemas.microsoft.com/office/drawing/2014/main" id="{2FF48DF9-ADD4-4866-9ADD-D3FA2C08BD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5" name="Picture 5">
          <a:extLst>
            <a:ext uri="{FF2B5EF4-FFF2-40B4-BE49-F238E27FC236}">
              <a16:creationId xmlns:a16="http://schemas.microsoft.com/office/drawing/2014/main" id="{505A69EA-B808-4760-B4EF-F08D18644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6" name="Picture 5">
          <a:extLst>
            <a:ext uri="{FF2B5EF4-FFF2-40B4-BE49-F238E27FC236}">
              <a16:creationId xmlns:a16="http://schemas.microsoft.com/office/drawing/2014/main" id="{770734D1-647C-4552-A963-AA810DC2F8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7" name="Picture 5">
          <a:extLst>
            <a:ext uri="{FF2B5EF4-FFF2-40B4-BE49-F238E27FC236}">
              <a16:creationId xmlns:a16="http://schemas.microsoft.com/office/drawing/2014/main" id="{E446DDFA-58D2-4183-BB8B-1838492CF2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8" name="Picture 5">
          <a:extLst>
            <a:ext uri="{FF2B5EF4-FFF2-40B4-BE49-F238E27FC236}">
              <a16:creationId xmlns:a16="http://schemas.microsoft.com/office/drawing/2014/main" id="{9A9F967B-DA2C-43A1-8F76-11B1898240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9" name="Picture 5">
          <a:extLst>
            <a:ext uri="{FF2B5EF4-FFF2-40B4-BE49-F238E27FC236}">
              <a16:creationId xmlns:a16="http://schemas.microsoft.com/office/drawing/2014/main" id="{FB855931-FC92-46DB-B901-1617228868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0" name="Picture 5">
          <a:extLst>
            <a:ext uri="{FF2B5EF4-FFF2-40B4-BE49-F238E27FC236}">
              <a16:creationId xmlns:a16="http://schemas.microsoft.com/office/drawing/2014/main" id="{F59965F6-3C83-471B-8849-C03A28449A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1" name="Picture 5">
          <a:extLst>
            <a:ext uri="{FF2B5EF4-FFF2-40B4-BE49-F238E27FC236}">
              <a16:creationId xmlns:a16="http://schemas.microsoft.com/office/drawing/2014/main" id="{C06E1BF2-7E7B-4960-8AD1-9CDB5F2733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2" name="Picture 5">
          <a:extLst>
            <a:ext uri="{FF2B5EF4-FFF2-40B4-BE49-F238E27FC236}">
              <a16:creationId xmlns:a16="http://schemas.microsoft.com/office/drawing/2014/main" id="{CE58706A-71F1-43E0-9F96-F24C3F9681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3" name="Picture 5">
          <a:extLst>
            <a:ext uri="{FF2B5EF4-FFF2-40B4-BE49-F238E27FC236}">
              <a16:creationId xmlns:a16="http://schemas.microsoft.com/office/drawing/2014/main" id="{AFA04E4B-CE10-4E5A-8668-DFAC733086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4" name="Picture 5">
          <a:extLst>
            <a:ext uri="{FF2B5EF4-FFF2-40B4-BE49-F238E27FC236}">
              <a16:creationId xmlns:a16="http://schemas.microsoft.com/office/drawing/2014/main" id="{2031B82A-AA6C-4F68-BBE1-EC263711AA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5" name="Picture 5">
          <a:extLst>
            <a:ext uri="{FF2B5EF4-FFF2-40B4-BE49-F238E27FC236}">
              <a16:creationId xmlns:a16="http://schemas.microsoft.com/office/drawing/2014/main" id="{F567036B-7CFA-4D79-A6A7-62DD734908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6" name="Picture 5">
          <a:extLst>
            <a:ext uri="{FF2B5EF4-FFF2-40B4-BE49-F238E27FC236}">
              <a16:creationId xmlns:a16="http://schemas.microsoft.com/office/drawing/2014/main" id="{CE324EEE-8B2E-4B6F-AF1B-0884EE1652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7" name="Picture 5">
          <a:extLst>
            <a:ext uri="{FF2B5EF4-FFF2-40B4-BE49-F238E27FC236}">
              <a16:creationId xmlns:a16="http://schemas.microsoft.com/office/drawing/2014/main" id="{54991D47-170B-45CE-A807-3FC5ACCAB0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8" name="Picture 5">
          <a:extLst>
            <a:ext uri="{FF2B5EF4-FFF2-40B4-BE49-F238E27FC236}">
              <a16:creationId xmlns:a16="http://schemas.microsoft.com/office/drawing/2014/main" id="{975382B3-A266-481B-BCA1-4B91C60031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9" name="Picture 5">
          <a:extLst>
            <a:ext uri="{FF2B5EF4-FFF2-40B4-BE49-F238E27FC236}">
              <a16:creationId xmlns:a16="http://schemas.microsoft.com/office/drawing/2014/main" id="{8D1C7F23-90DA-4358-9748-152AC3B93C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0" name="Picture 5">
          <a:extLst>
            <a:ext uri="{FF2B5EF4-FFF2-40B4-BE49-F238E27FC236}">
              <a16:creationId xmlns:a16="http://schemas.microsoft.com/office/drawing/2014/main" id="{B7998B56-BF42-4FC8-BB5A-9D243B274A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1" name="Picture 5">
          <a:extLst>
            <a:ext uri="{FF2B5EF4-FFF2-40B4-BE49-F238E27FC236}">
              <a16:creationId xmlns:a16="http://schemas.microsoft.com/office/drawing/2014/main" id="{026F2509-D3AB-4782-AF84-693EF0E288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2" name="Picture 5">
          <a:extLst>
            <a:ext uri="{FF2B5EF4-FFF2-40B4-BE49-F238E27FC236}">
              <a16:creationId xmlns:a16="http://schemas.microsoft.com/office/drawing/2014/main" id="{87FE3D99-1FDC-461A-9610-6D202F7921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3" name="Picture 5">
          <a:extLst>
            <a:ext uri="{FF2B5EF4-FFF2-40B4-BE49-F238E27FC236}">
              <a16:creationId xmlns:a16="http://schemas.microsoft.com/office/drawing/2014/main" id="{82305692-7670-48FF-998A-B93C1C454A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4" name="Picture 5">
          <a:extLst>
            <a:ext uri="{FF2B5EF4-FFF2-40B4-BE49-F238E27FC236}">
              <a16:creationId xmlns:a16="http://schemas.microsoft.com/office/drawing/2014/main" id="{E282F56A-6B8A-4E61-8796-253F6BA175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5" name="Picture 5">
          <a:extLst>
            <a:ext uri="{FF2B5EF4-FFF2-40B4-BE49-F238E27FC236}">
              <a16:creationId xmlns:a16="http://schemas.microsoft.com/office/drawing/2014/main" id="{540103B0-2777-46EF-9A8D-AAC0A26ADD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6" name="Picture 5">
          <a:extLst>
            <a:ext uri="{FF2B5EF4-FFF2-40B4-BE49-F238E27FC236}">
              <a16:creationId xmlns:a16="http://schemas.microsoft.com/office/drawing/2014/main" id="{1ED1FB3E-AF63-465D-BE76-2CFE76E072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7" name="Picture 5">
          <a:extLst>
            <a:ext uri="{FF2B5EF4-FFF2-40B4-BE49-F238E27FC236}">
              <a16:creationId xmlns:a16="http://schemas.microsoft.com/office/drawing/2014/main" id="{DDBF1642-BF1D-4FDE-95D4-2399035763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8" name="Picture 5">
          <a:extLst>
            <a:ext uri="{FF2B5EF4-FFF2-40B4-BE49-F238E27FC236}">
              <a16:creationId xmlns:a16="http://schemas.microsoft.com/office/drawing/2014/main" id="{9104F1B2-75AA-457B-A0DC-27852FB4BB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9" name="Picture 5">
          <a:extLst>
            <a:ext uri="{FF2B5EF4-FFF2-40B4-BE49-F238E27FC236}">
              <a16:creationId xmlns:a16="http://schemas.microsoft.com/office/drawing/2014/main" id="{C1455A89-180A-4F61-8EAA-9618A42F90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0" name="Picture 5">
          <a:extLst>
            <a:ext uri="{FF2B5EF4-FFF2-40B4-BE49-F238E27FC236}">
              <a16:creationId xmlns:a16="http://schemas.microsoft.com/office/drawing/2014/main" id="{7D5F6A2B-258A-4F27-8FCA-41CAF71A5A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1" name="Picture 5">
          <a:extLst>
            <a:ext uri="{FF2B5EF4-FFF2-40B4-BE49-F238E27FC236}">
              <a16:creationId xmlns:a16="http://schemas.microsoft.com/office/drawing/2014/main" id="{E386E05B-F1C9-4401-98D1-C81CDB77C5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2" name="Picture 5">
          <a:extLst>
            <a:ext uri="{FF2B5EF4-FFF2-40B4-BE49-F238E27FC236}">
              <a16:creationId xmlns:a16="http://schemas.microsoft.com/office/drawing/2014/main" id="{3BD7A60C-5D80-4791-946E-4E4A6D38B1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3" name="Picture 5">
          <a:extLst>
            <a:ext uri="{FF2B5EF4-FFF2-40B4-BE49-F238E27FC236}">
              <a16:creationId xmlns:a16="http://schemas.microsoft.com/office/drawing/2014/main" id="{7EF4A98E-1199-4E78-A892-76A357A996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4" name="Picture 5">
          <a:extLst>
            <a:ext uri="{FF2B5EF4-FFF2-40B4-BE49-F238E27FC236}">
              <a16:creationId xmlns:a16="http://schemas.microsoft.com/office/drawing/2014/main" id="{2F2B3F07-4D7C-4020-B946-85EE908EE8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5" name="Picture 5">
          <a:extLst>
            <a:ext uri="{FF2B5EF4-FFF2-40B4-BE49-F238E27FC236}">
              <a16:creationId xmlns:a16="http://schemas.microsoft.com/office/drawing/2014/main" id="{8EDA3CF5-DDCE-4508-94AD-5FB3A72C87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6" name="Picture 5">
          <a:extLst>
            <a:ext uri="{FF2B5EF4-FFF2-40B4-BE49-F238E27FC236}">
              <a16:creationId xmlns:a16="http://schemas.microsoft.com/office/drawing/2014/main" id="{A4FFB941-DB13-4AE0-A5DD-A94E7C2DC5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7" name="Picture 5">
          <a:extLst>
            <a:ext uri="{FF2B5EF4-FFF2-40B4-BE49-F238E27FC236}">
              <a16:creationId xmlns:a16="http://schemas.microsoft.com/office/drawing/2014/main" id="{8F013417-4377-4CF8-A296-A231F4D63C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8" name="Picture 5">
          <a:extLst>
            <a:ext uri="{FF2B5EF4-FFF2-40B4-BE49-F238E27FC236}">
              <a16:creationId xmlns:a16="http://schemas.microsoft.com/office/drawing/2014/main" id="{7601BC5F-2E5A-49DE-A291-0B52537D8C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9" name="Picture 5">
          <a:extLst>
            <a:ext uri="{FF2B5EF4-FFF2-40B4-BE49-F238E27FC236}">
              <a16:creationId xmlns:a16="http://schemas.microsoft.com/office/drawing/2014/main" id="{0D273F22-C75B-4B32-9C95-96E0A0E82F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0" name="Picture 5">
          <a:extLst>
            <a:ext uri="{FF2B5EF4-FFF2-40B4-BE49-F238E27FC236}">
              <a16:creationId xmlns:a16="http://schemas.microsoft.com/office/drawing/2014/main" id="{8A339DCA-3663-42A6-9594-C392336997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1" name="Picture 5">
          <a:extLst>
            <a:ext uri="{FF2B5EF4-FFF2-40B4-BE49-F238E27FC236}">
              <a16:creationId xmlns:a16="http://schemas.microsoft.com/office/drawing/2014/main" id="{381541DF-3312-47D9-A18A-2CEC38D2F2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2" name="Picture 5">
          <a:extLst>
            <a:ext uri="{FF2B5EF4-FFF2-40B4-BE49-F238E27FC236}">
              <a16:creationId xmlns:a16="http://schemas.microsoft.com/office/drawing/2014/main" id="{DC7B587E-912B-44BE-B4AD-EF6EC58FEC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3" name="Picture 5">
          <a:extLst>
            <a:ext uri="{FF2B5EF4-FFF2-40B4-BE49-F238E27FC236}">
              <a16:creationId xmlns:a16="http://schemas.microsoft.com/office/drawing/2014/main" id="{BF2FD304-FA4A-44B6-9A39-967F01D836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4" name="Picture 5">
          <a:extLst>
            <a:ext uri="{FF2B5EF4-FFF2-40B4-BE49-F238E27FC236}">
              <a16:creationId xmlns:a16="http://schemas.microsoft.com/office/drawing/2014/main" id="{3F8C664A-5BE6-4078-8F08-5F1DC42317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5" name="Picture 5">
          <a:extLst>
            <a:ext uri="{FF2B5EF4-FFF2-40B4-BE49-F238E27FC236}">
              <a16:creationId xmlns:a16="http://schemas.microsoft.com/office/drawing/2014/main" id="{7B299105-AABE-4B83-BC1E-FBB3699784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6" name="Picture 5">
          <a:extLst>
            <a:ext uri="{FF2B5EF4-FFF2-40B4-BE49-F238E27FC236}">
              <a16:creationId xmlns:a16="http://schemas.microsoft.com/office/drawing/2014/main" id="{29C6CC10-9133-4B73-A410-778DFB8D98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7" name="Picture 5">
          <a:extLst>
            <a:ext uri="{FF2B5EF4-FFF2-40B4-BE49-F238E27FC236}">
              <a16:creationId xmlns:a16="http://schemas.microsoft.com/office/drawing/2014/main" id="{05952386-F156-4959-8CC3-2DBE00FD8E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8" name="Picture 5">
          <a:extLst>
            <a:ext uri="{FF2B5EF4-FFF2-40B4-BE49-F238E27FC236}">
              <a16:creationId xmlns:a16="http://schemas.microsoft.com/office/drawing/2014/main" id="{022A1453-C6A3-485E-88F8-2B382ED383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9" name="Picture 5">
          <a:extLst>
            <a:ext uri="{FF2B5EF4-FFF2-40B4-BE49-F238E27FC236}">
              <a16:creationId xmlns:a16="http://schemas.microsoft.com/office/drawing/2014/main" id="{326FD34D-A3A0-4DD8-BE7C-6D96B0B48E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0" name="Picture 5">
          <a:extLst>
            <a:ext uri="{FF2B5EF4-FFF2-40B4-BE49-F238E27FC236}">
              <a16:creationId xmlns:a16="http://schemas.microsoft.com/office/drawing/2014/main" id="{6CB64043-8ABA-45B5-8ED2-C3D74ED9A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1" name="Picture 5">
          <a:extLst>
            <a:ext uri="{FF2B5EF4-FFF2-40B4-BE49-F238E27FC236}">
              <a16:creationId xmlns:a16="http://schemas.microsoft.com/office/drawing/2014/main" id="{232E1642-61E5-4052-B2FA-AD1808C2BE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2" name="Picture 5">
          <a:extLst>
            <a:ext uri="{FF2B5EF4-FFF2-40B4-BE49-F238E27FC236}">
              <a16:creationId xmlns:a16="http://schemas.microsoft.com/office/drawing/2014/main" id="{67A240EE-7C2D-4C2D-A9CB-D7B8A81848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3" name="Picture 5">
          <a:extLst>
            <a:ext uri="{FF2B5EF4-FFF2-40B4-BE49-F238E27FC236}">
              <a16:creationId xmlns:a16="http://schemas.microsoft.com/office/drawing/2014/main" id="{136B89D4-2ADE-4806-AB2E-D2DADEA4CF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4" name="Picture 5">
          <a:extLst>
            <a:ext uri="{FF2B5EF4-FFF2-40B4-BE49-F238E27FC236}">
              <a16:creationId xmlns:a16="http://schemas.microsoft.com/office/drawing/2014/main" id="{419CBDB5-175C-47B7-8409-87A08D8129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5" name="Picture 5">
          <a:extLst>
            <a:ext uri="{FF2B5EF4-FFF2-40B4-BE49-F238E27FC236}">
              <a16:creationId xmlns:a16="http://schemas.microsoft.com/office/drawing/2014/main" id="{F453EDEA-B710-457F-84D4-E8B2B4DB7E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6" name="Picture 5">
          <a:extLst>
            <a:ext uri="{FF2B5EF4-FFF2-40B4-BE49-F238E27FC236}">
              <a16:creationId xmlns:a16="http://schemas.microsoft.com/office/drawing/2014/main" id="{764656D1-CBCD-409C-8B17-D0516B53B8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7" name="Picture 5">
          <a:extLst>
            <a:ext uri="{FF2B5EF4-FFF2-40B4-BE49-F238E27FC236}">
              <a16:creationId xmlns:a16="http://schemas.microsoft.com/office/drawing/2014/main" id="{1EC44AD0-7398-4A76-99CF-FE2D367F50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8" name="Picture 5">
          <a:extLst>
            <a:ext uri="{FF2B5EF4-FFF2-40B4-BE49-F238E27FC236}">
              <a16:creationId xmlns:a16="http://schemas.microsoft.com/office/drawing/2014/main" id="{161DEDC6-EDDB-4400-B526-318BC9569D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9" name="Picture 5">
          <a:extLst>
            <a:ext uri="{FF2B5EF4-FFF2-40B4-BE49-F238E27FC236}">
              <a16:creationId xmlns:a16="http://schemas.microsoft.com/office/drawing/2014/main" id="{1A24AC56-EAE2-4BBF-8D32-32C7DC4ECE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0" name="Picture 5">
          <a:extLst>
            <a:ext uri="{FF2B5EF4-FFF2-40B4-BE49-F238E27FC236}">
              <a16:creationId xmlns:a16="http://schemas.microsoft.com/office/drawing/2014/main" id="{058021BE-D7F6-4E74-98C6-DA9C8FF54F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1" name="Picture 5">
          <a:extLst>
            <a:ext uri="{FF2B5EF4-FFF2-40B4-BE49-F238E27FC236}">
              <a16:creationId xmlns:a16="http://schemas.microsoft.com/office/drawing/2014/main" id="{A48C9B6C-F5CB-4AC7-BDC8-8D076CDFEE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2" name="Picture 5">
          <a:extLst>
            <a:ext uri="{FF2B5EF4-FFF2-40B4-BE49-F238E27FC236}">
              <a16:creationId xmlns:a16="http://schemas.microsoft.com/office/drawing/2014/main" id="{34CD4674-CE32-4D49-9AD0-336C8C66E9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3" name="Picture 5">
          <a:extLst>
            <a:ext uri="{FF2B5EF4-FFF2-40B4-BE49-F238E27FC236}">
              <a16:creationId xmlns:a16="http://schemas.microsoft.com/office/drawing/2014/main" id="{297D5E2F-1D8F-4BE1-80E4-A152B34232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4" name="Picture 5">
          <a:extLst>
            <a:ext uri="{FF2B5EF4-FFF2-40B4-BE49-F238E27FC236}">
              <a16:creationId xmlns:a16="http://schemas.microsoft.com/office/drawing/2014/main" id="{2E099158-ED37-4E60-A6B8-EC18ECDE24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5" name="Picture 5">
          <a:extLst>
            <a:ext uri="{FF2B5EF4-FFF2-40B4-BE49-F238E27FC236}">
              <a16:creationId xmlns:a16="http://schemas.microsoft.com/office/drawing/2014/main" id="{F24EB661-995E-4548-93E1-CA3FD18125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6" name="Picture 5">
          <a:extLst>
            <a:ext uri="{FF2B5EF4-FFF2-40B4-BE49-F238E27FC236}">
              <a16:creationId xmlns:a16="http://schemas.microsoft.com/office/drawing/2014/main" id="{E8EB522D-B2FE-403E-B9FC-E2E022AFBD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7" name="Picture 5">
          <a:extLst>
            <a:ext uri="{FF2B5EF4-FFF2-40B4-BE49-F238E27FC236}">
              <a16:creationId xmlns:a16="http://schemas.microsoft.com/office/drawing/2014/main" id="{47DE1AE7-10AA-4DAA-A712-165B4C7D4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8" name="Picture 5">
          <a:extLst>
            <a:ext uri="{FF2B5EF4-FFF2-40B4-BE49-F238E27FC236}">
              <a16:creationId xmlns:a16="http://schemas.microsoft.com/office/drawing/2014/main" id="{5C5507A8-2750-4CBC-A7FD-30F8741F1A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9" name="Picture 5">
          <a:extLst>
            <a:ext uri="{FF2B5EF4-FFF2-40B4-BE49-F238E27FC236}">
              <a16:creationId xmlns:a16="http://schemas.microsoft.com/office/drawing/2014/main" id="{FDAB5A86-7F29-47F1-A733-8D941B9E04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0" name="Picture 5">
          <a:extLst>
            <a:ext uri="{FF2B5EF4-FFF2-40B4-BE49-F238E27FC236}">
              <a16:creationId xmlns:a16="http://schemas.microsoft.com/office/drawing/2014/main" id="{7D873BF3-864B-4225-ADE8-FAEF41488F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1" name="Picture 5">
          <a:extLst>
            <a:ext uri="{FF2B5EF4-FFF2-40B4-BE49-F238E27FC236}">
              <a16:creationId xmlns:a16="http://schemas.microsoft.com/office/drawing/2014/main" id="{3F00DD84-A7F3-4ACC-8EDE-0FB4CA2DDA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2" name="Picture 5">
          <a:extLst>
            <a:ext uri="{FF2B5EF4-FFF2-40B4-BE49-F238E27FC236}">
              <a16:creationId xmlns:a16="http://schemas.microsoft.com/office/drawing/2014/main" id="{069D4D30-9423-4FDD-9F51-055A4681F0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3" name="Picture 5">
          <a:extLst>
            <a:ext uri="{FF2B5EF4-FFF2-40B4-BE49-F238E27FC236}">
              <a16:creationId xmlns:a16="http://schemas.microsoft.com/office/drawing/2014/main" id="{0C2FF187-22E0-49F2-9EC2-AC66E867D2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4" name="Picture 5">
          <a:extLst>
            <a:ext uri="{FF2B5EF4-FFF2-40B4-BE49-F238E27FC236}">
              <a16:creationId xmlns:a16="http://schemas.microsoft.com/office/drawing/2014/main" id="{BC1C738E-4849-4F78-B0AA-2DB26F326B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5" name="Picture 5">
          <a:extLst>
            <a:ext uri="{FF2B5EF4-FFF2-40B4-BE49-F238E27FC236}">
              <a16:creationId xmlns:a16="http://schemas.microsoft.com/office/drawing/2014/main" id="{2551BA05-399B-4FC1-8517-BE502BE72F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6" name="Picture 5">
          <a:extLst>
            <a:ext uri="{FF2B5EF4-FFF2-40B4-BE49-F238E27FC236}">
              <a16:creationId xmlns:a16="http://schemas.microsoft.com/office/drawing/2014/main" id="{F917E138-BDA5-4280-87FD-EDFBDA76D6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7" name="Picture 5">
          <a:extLst>
            <a:ext uri="{FF2B5EF4-FFF2-40B4-BE49-F238E27FC236}">
              <a16:creationId xmlns:a16="http://schemas.microsoft.com/office/drawing/2014/main" id="{47223E4B-E324-47C4-805E-63F37CEE44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8" name="Picture 5">
          <a:extLst>
            <a:ext uri="{FF2B5EF4-FFF2-40B4-BE49-F238E27FC236}">
              <a16:creationId xmlns:a16="http://schemas.microsoft.com/office/drawing/2014/main" id="{3F842DD6-9EE8-40F8-82D7-0FA8D1BA1C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9" name="Picture 5">
          <a:extLst>
            <a:ext uri="{FF2B5EF4-FFF2-40B4-BE49-F238E27FC236}">
              <a16:creationId xmlns:a16="http://schemas.microsoft.com/office/drawing/2014/main" id="{FE79A473-E0D0-4F45-B4F5-A22ADF674E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0" name="Picture 5">
          <a:extLst>
            <a:ext uri="{FF2B5EF4-FFF2-40B4-BE49-F238E27FC236}">
              <a16:creationId xmlns:a16="http://schemas.microsoft.com/office/drawing/2014/main" id="{90AF2164-AB73-417B-9EFF-196B5507F5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1" name="Picture 5">
          <a:extLst>
            <a:ext uri="{FF2B5EF4-FFF2-40B4-BE49-F238E27FC236}">
              <a16:creationId xmlns:a16="http://schemas.microsoft.com/office/drawing/2014/main" id="{797DE6CD-B5B3-448D-8197-D694B412A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2" name="Picture 5">
          <a:extLst>
            <a:ext uri="{FF2B5EF4-FFF2-40B4-BE49-F238E27FC236}">
              <a16:creationId xmlns:a16="http://schemas.microsoft.com/office/drawing/2014/main" id="{D312320A-FF17-4794-9641-A19BE1B2AE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3" name="Picture 5">
          <a:extLst>
            <a:ext uri="{FF2B5EF4-FFF2-40B4-BE49-F238E27FC236}">
              <a16:creationId xmlns:a16="http://schemas.microsoft.com/office/drawing/2014/main" id="{329B63AB-A20C-4293-9318-B5F7DE762F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4" name="Picture 5">
          <a:extLst>
            <a:ext uri="{FF2B5EF4-FFF2-40B4-BE49-F238E27FC236}">
              <a16:creationId xmlns:a16="http://schemas.microsoft.com/office/drawing/2014/main" id="{8A6CDB86-F81F-46C7-9C04-CB6E200868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5" name="Picture 5">
          <a:extLst>
            <a:ext uri="{FF2B5EF4-FFF2-40B4-BE49-F238E27FC236}">
              <a16:creationId xmlns:a16="http://schemas.microsoft.com/office/drawing/2014/main" id="{6A38236C-6825-45B1-BF0C-4B2E2FB6C5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6" name="Picture 5">
          <a:extLst>
            <a:ext uri="{FF2B5EF4-FFF2-40B4-BE49-F238E27FC236}">
              <a16:creationId xmlns:a16="http://schemas.microsoft.com/office/drawing/2014/main" id="{E5230DDB-0788-427C-B354-13C23F3C28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7" name="Picture 5">
          <a:extLst>
            <a:ext uri="{FF2B5EF4-FFF2-40B4-BE49-F238E27FC236}">
              <a16:creationId xmlns:a16="http://schemas.microsoft.com/office/drawing/2014/main" id="{3139FDD7-200B-4A4F-9040-E5BA425E21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8" name="Picture 5">
          <a:extLst>
            <a:ext uri="{FF2B5EF4-FFF2-40B4-BE49-F238E27FC236}">
              <a16:creationId xmlns:a16="http://schemas.microsoft.com/office/drawing/2014/main" id="{96C005E0-D106-43D8-9DC8-0F69C43AF4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9" name="Picture 5">
          <a:extLst>
            <a:ext uri="{FF2B5EF4-FFF2-40B4-BE49-F238E27FC236}">
              <a16:creationId xmlns:a16="http://schemas.microsoft.com/office/drawing/2014/main" id="{D1D64E0A-A94B-43CE-AF58-F8F6B78FCC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0" name="Picture 5">
          <a:extLst>
            <a:ext uri="{FF2B5EF4-FFF2-40B4-BE49-F238E27FC236}">
              <a16:creationId xmlns:a16="http://schemas.microsoft.com/office/drawing/2014/main" id="{FA3170C9-CB79-46BC-A5A5-F122969F4B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1" name="Picture 5">
          <a:extLst>
            <a:ext uri="{FF2B5EF4-FFF2-40B4-BE49-F238E27FC236}">
              <a16:creationId xmlns:a16="http://schemas.microsoft.com/office/drawing/2014/main" id="{937FA2C1-87E0-432A-BD3B-043143C10F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2" name="Picture 5">
          <a:extLst>
            <a:ext uri="{FF2B5EF4-FFF2-40B4-BE49-F238E27FC236}">
              <a16:creationId xmlns:a16="http://schemas.microsoft.com/office/drawing/2014/main" id="{9F0C256B-C978-455B-AFD0-56C561337A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3" name="Picture 5">
          <a:extLst>
            <a:ext uri="{FF2B5EF4-FFF2-40B4-BE49-F238E27FC236}">
              <a16:creationId xmlns:a16="http://schemas.microsoft.com/office/drawing/2014/main" id="{D359400E-3D67-45F6-9450-E4EB59CC78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4" name="Picture 5">
          <a:extLst>
            <a:ext uri="{FF2B5EF4-FFF2-40B4-BE49-F238E27FC236}">
              <a16:creationId xmlns:a16="http://schemas.microsoft.com/office/drawing/2014/main" id="{D3AF6549-98F1-4FD0-8B34-1391FF9050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5" name="Picture 5">
          <a:extLst>
            <a:ext uri="{FF2B5EF4-FFF2-40B4-BE49-F238E27FC236}">
              <a16:creationId xmlns:a16="http://schemas.microsoft.com/office/drawing/2014/main" id="{85566C8C-881B-482E-AB51-B3F7133F0E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6" name="Picture 5">
          <a:extLst>
            <a:ext uri="{FF2B5EF4-FFF2-40B4-BE49-F238E27FC236}">
              <a16:creationId xmlns:a16="http://schemas.microsoft.com/office/drawing/2014/main" id="{84F30510-9850-4555-B006-64C35A4E24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7" name="Picture 5">
          <a:extLst>
            <a:ext uri="{FF2B5EF4-FFF2-40B4-BE49-F238E27FC236}">
              <a16:creationId xmlns:a16="http://schemas.microsoft.com/office/drawing/2014/main" id="{10A3F36E-1FC3-4BB4-98DE-29355B0541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8" name="Picture 5">
          <a:extLst>
            <a:ext uri="{FF2B5EF4-FFF2-40B4-BE49-F238E27FC236}">
              <a16:creationId xmlns:a16="http://schemas.microsoft.com/office/drawing/2014/main" id="{A3C4C880-61C5-437E-82AF-CCAF3B77C8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9" name="Picture 5">
          <a:extLst>
            <a:ext uri="{FF2B5EF4-FFF2-40B4-BE49-F238E27FC236}">
              <a16:creationId xmlns:a16="http://schemas.microsoft.com/office/drawing/2014/main" id="{B3992708-8890-417F-9D1A-D99B018C21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0" name="Picture 5">
          <a:extLst>
            <a:ext uri="{FF2B5EF4-FFF2-40B4-BE49-F238E27FC236}">
              <a16:creationId xmlns:a16="http://schemas.microsoft.com/office/drawing/2014/main" id="{2C363B1E-34CF-401E-9046-F80896791A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1" name="Picture 5">
          <a:extLst>
            <a:ext uri="{FF2B5EF4-FFF2-40B4-BE49-F238E27FC236}">
              <a16:creationId xmlns:a16="http://schemas.microsoft.com/office/drawing/2014/main" id="{249BEFC0-19C2-43E0-BAAE-CD14098FBD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2" name="Picture 5">
          <a:extLst>
            <a:ext uri="{FF2B5EF4-FFF2-40B4-BE49-F238E27FC236}">
              <a16:creationId xmlns:a16="http://schemas.microsoft.com/office/drawing/2014/main" id="{5F4AEB8B-B5E8-4890-A8BB-A9F2576F89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3" name="Picture 5">
          <a:extLst>
            <a:ext uri="{FF2B5EF4-FFF2-40B4-BE49-F238E27FC236}">
              <a16:creationId xmlns:a16="http://schemas.microsoft.com/office/drawing/2014/main" id="{C711EDAE-DA66-4882-82AD-889C1AA33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4" name="Picture 5">
          <a:extLst>
            <a:ext uri="{FF2B5EF4-FFF2-40B4-BE49-F238E27FC236}">
              <a16:creationId xmlns:a16="http://schemas.microsoft.com/office/drawing/2014/main" id="{365C7E3F-FD66-4752-A95C-33D272E64B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5" name="Picture 5">
          <a:extLst>
            <a:ext uri="{FF2B5EF4-FFF2-40B4-BE49-F238E27FC236}">
              <a16:creationId xmlns:a16="http://schemas.microsoft.com/office/drawing/2014/main" id="{5874C1BE-DB41-4ECC-B986-F8B45142D3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6" name="Picture 5">
          <a:extLst>
            <a:ext uri="{FF2B5EF4-FFF2-40B4-BE49-F238E27FC236}">
              <a16:creationId xmlns:a16="http://schemas.microsoft.com/office/drawing/2014/main" id="{59B05DE5-FC9C-43A8-9CDB-125D08A9B3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7" name="Picture 5">
          <a:extLst>
            <a:ext uri="{FF2B5EF4-FFF2-40B4-BE49-F238E27FC236}">
              <a16:creationId xmlns:a16="http://schemas.microsoft.com/office/drawing/2014/main" id="{6495D79D-D770-4E73-8336-D4ED25F8F0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8" name="Picture 5">
          <a:extLst>
            <a:ext uri="{FF2B5EF4-FFF2-40B4-BE49-F238E27FC236}">
              <a16:creationId xmlns:a16="http://schemas.microsoft.com/office/drawing/2014/main" id="{3B239386-A5F6-4625-94CA-DA02C39BC2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9" name="Picture 5">
          <a:extLst>
            <a:ext uri="{FF2B5EF4-FFF2-40B4-BE49-F238E27FC236}">
              <a16:creationId xmlns:a16="http://schemas.microsoft.com/office/drawing/2014/main" id="{76FE31F3-031F-4D16-B966-01C9B652ED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0" name="Picture 5">
          <a:extLst>
            <a:ext uri="{FF2B5EF4-FFF2-40B4-BE49-F238E27FC236}">
              <a16:creationId xmlns:a16="http://schemas.microsoft.com/office/drawing/2014/main" id="{E7711E07-DF70-42F8-9290-E6E3C62EBE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1" name="Picture 5">
          <a:extLst>
            <a:ext uri="{FF2B5EF4-FFF2-40B4-BE49-F238E27FC236}">
              <a16:creationId xmlns:a16="http://schemas.microsoft.com/office/drawing/2014/main" id="{284E892C-AA31-4FC2-86F7-1C25185DD5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2" name="Picture 5">
          <a:extLst>
            <a:ext uri="{FF2B5EF4-FFF2-40B4-BE49-F238E27FC236}">
              <a16:creationId xmlns:a16="http://schemas.microsoft.com/office/drawing/2014/main" id="{76DB328D-61A3-44D8-8B5B-57DBDC8CD4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3" name="Picture 5">
          <a:extLst>
            <a:ext uri="{FF2B5EF4-FFF2-40B4-BE49-F238E27FC236}">
              <a16:creationId xmlns:a16="http://schemas.microsoft.com/office/drawing/2014/main" id="{6566F3E5-07DB-444E-B254-2B0B619D96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4" name="Picture 5">
          <a:extLst>
            <a:ext uri="{FF2B5EF4-FFF2-40B4-BE49-F238E27FC236}">
              <a16:creationId xmlns:a16="http://schemas.microsoft.com/office/drawing/2014/main" id="{47CF8DF4-C400-4AEF-98BE-2B75711AF4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5" name="Picture 5">
          <a:extLst>
            <a:ext uri="{FF2B5EF4-FFF2-40B4-BE49-F238E27FC236}">
              <a16:creationId xmlns:a16="http://schemas.microsoft.com/office/drawing/2014/main" id="{AB2D9958-917B-484D-ACD8-C567FFB169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6" name="Picture 5">
          <a:extLst>
            <a:ext uri="{FF2B5EF4-FFF2-40B4-BE49-F238E27FC236}">
              <a16:creationId xmlns:a16="http://schemas.microsoft.com/office/drawing/2014/main" id="{BB45A5C1-CE81-48E7-9609-F3059C2F98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7" name="Picture 5">
          <a:extLst>
            <a:ext uri="{FF2B5EF4-FFF2-40B4-BE49-F238E27FC236}">
              <a16:creationId xmlns:a16="http://schemas.microsoft.com/office/drawing/2014/main" id="{107ED8A7-F98B-4827-82D8-FA2784FE81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8" name="Picture 5">
          <a:extLst>
            <a:ext uri="{FF2B5EF4-FFF2-40B4-BE49-F238E27FC236}">
              <a16:creationId xmlns:a16="http://schemas.microsoft.com/office/drawing/2014/main" id="{3DDD32CD-A9B5-4AF6-9E73-6E9B3F24FA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9" name="Picture 5">
          <a:extLst>
            <a:ext uri="{FF2B5EF4-FFF2-40B4-BE49-F238E27FC236}">
              <a16:creationId xmlns:a16="http://schemas.microsoft.com/office/drawing/2014/main" id="{1DCFFCE5-74CC-4867-AEA7-4A3B023CE7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0" name="Picture 5">
          <a:extLst>
            <a:ext uri="{FF2B5EF4-FFF2-40B4-BE49-F238E27FC236}">
              <a16:creationId xmlns:a16="http://schemas.microsoft.com/office/drawing/2014/main" id="{EC45AC36-840C-4CE5-8C98-822E01E74D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1" name="Picture 5">
          <a:extLst>
            <a:ext uri="{FF2B5EF4-FFF2-40B4-BE49-F238E27FC236}">
              <a16:creationId xmlns:a16="http://schemas.microsoft.com/office/drawing/2014/main" id="{FB498D52-5105-4669-999E-1CB7098105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2" name="Picture 5">
          <a:extLst>
            <a:ext uri="{FF2B5EF4-FFF2-40B4-BE49-F238E27FC236}">
              <a16:creationId xmlns:a16="http://schemas.microsoft.com/office/drawing/2014/main" id="{9511989D-2E39-4068-8276-CC04561BD2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3" name="Picture 5">
          <a:extLst>
            <a:ext uri="{FF2B5EF4-FFF2-40B4-BE49-F238E27FC236}">
              <a16:creationId xmlns:a16="http://schemas.microsoft.com/office/drawing/2014/main" id="{C74BA001-C4D3-4D89-9E4E-172FACF75D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4" name="Picture 5">
          <a:extLst>
            <a:ext uri="{FF2B5EF4-FFF2-40B4-BE49-F238E27FC236}">
              <a16:creationId xmlns:a16="http://schemas.microsoft.com/office/drawing/2014/main" id="{A2A019A0-9C5F-4BEB-90F4-66FD1FCA24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5" name="Picture 5">
          <a:extLst>
            <a:ext uri="{FF2B5EF4-FFF2-40B4-BE49-F238E27FC236}">
              <a16:creationId xmlns:a16="http://schemas.microsoft.com/office/drawing/2014/main" id="{CFB60C6E-7FFC-4FC2-A23F-F28C9AAAD0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6" name="Picture 5">
          <a:extLst>
            <a:ext uri="{FF2B5EF4-FFF2-40B4-BE49-F238E27FC236}">
              <a16:creationId xmlns:a16="http://schemas.microsoft.com/office/drawing/2014/main" id="{38A87F3D-3278-4100-A726-F65F109DC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7" name="Picture 5">
          <a:extLst>
            <a:ext uri="{FF2B5EF4-FFF2-40B4-BE49-F238E27FC236}">
              <a16:creationId xmlns:a16="http://schemas.microsoft.com/office/drawing/2014/main" id="{69841D93-FA1F-4C60-8120-FF942E30CB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8" name="Picture 5">
          <a:extLst>
            <a:ext uri="{FF2B5EF4-FFF2-40B4-BE49-F238E27FC236}">
              <a16:creationId xmlns:a16="http://schemas.microsoft.com/office/drawing/2014/main" id="{CC1C2853-D144-4226-8D3C-013777DAA0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9" name="Picture 5">
          <a:extLst>
            <a:ext uri="{FF2B5EF4-FFF2-40B4-BE49-F238E27FC236}">
              <a16:creationId xmlns:a16="http://schemas.microsoft.com/office/drawing/2014/main" id="{B9D68C88-250C-4375-9F38-8F159F1FC7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0" name="Picture 5">
          <a:extLst>
            <a:ext uri="{FF2B5EF4-FFF2-40B4-BE49-F238E27FC236}">
              <a16:creationId xmlns:a16="http://schemas.microsoft.com/office/drawing/2014/main" id="{FE44451D-F677-43E2-9393-6484803B5A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1" name="Picture 5">
          <a:extLst>
            <a:ext uri="{FF2B5EF4-FFF2-40B4-BE49-F238E27FC236}">
              <a16:creationId xmlns:a16="http://schemas.microsoft.com/office/drawing/2014/main" id="{AC8B7F41-6632-4842-9610-DF673ED1CA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2" name="Picture 5">
          <a:extLst>
            <a:ext uri="{FF2B5EF4-FFF2-40B4-BE49-F238E27FC236}">
              <a16:creationId xmlns:a16="http://schemas.microsoft.com/office/drawing/2014/main" id="{AFCA88E3-9E11-4A19-ABBD-6729F721B5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3" name="Picture 5">
          <a:extLst>
            <a:ext uri="{FF2B5EF4-FFF2-40B4-BE49-F238E27FC236}">
              <a16:creationId xmlns:a16="http://schemas.microsoft.com/office/drawing/2014/main" id="{3C09D769-916D-421F-BE8F-9C3DF453D5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4" name="Picture 5">
          <a:extLst>
            <a:ext uri="{FF2B5EF4-FFF2-40B4-BE49-F238E27FC236}">
              <a16:creationId xmlns:a16="http://schemas.microsoft.com/office/drawing/2014/main" id="{2E9B0DB8-2738-4F7E-9A23-09E8065F26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5" name="Picture 5">
          <a:extLst>
            <a:ext uri="{FF2B5EF4-FFF2-40B4-BE49-F238E27FC236}">
              <a16:creationId xmlns:a16="http://schemas.microsoft.com/office/drawing/2014/main" id="{457603DF-D0A0-4568-85BC-973B623D45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6" name="Picture 5">
          <a:extLst>
            <a:ext uri="{FF2B5EF4-FFF2-40B4-BE49-F238E27FC236}">
              <a16:creationId xmlns:a16="http://schemas.microsoft.com/office/drawing/2014/main" id="{B2ACCAC2-4232-4945-A836-AA6DCF452B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7" name="Picture 5">
          <a:extLst>
            <a:ext uri="{FF2B5EF4-FFF2-40B4-BE49-F238E27FC236}">
              <a16:creationId xmlns:a16="http://schemas.microsoft.com/office/drawing/2014/main" id="{A73C655C-F9F5-46BB-B9ED-F343E9AE08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8" name="Picture 5">
          <a:extLst>
            <a:ext uri="{FF2B5EF4-FFF2-40B4-BE49-F238E27FC236}">
              <a16:creationId xmlns:a16="http://schemas.microsoft.com/office/drawing/2014/main" id="{0CEC1E87-3C81-4096-A1CD-125A377609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9" name="Picture 5">
          <a:extLst>
            <a:ext uri="{FF2B5EF4-FFF2-40B4-BE49-F238E27FC236}">
              <a16:creationId xmlns:a16="http://schemas.microsoft.com/office/drawing/2014/main" id="{D4B0DF1F-484C-46E9-B15D-D7160F819F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0" name="Picture 5">
          <a:extLst>
            <a:ext uri="{FF2B5EF4-FFF2-40B4-BE49-F238E27FC236}">
              <a16:creationId xmlns:a16="http://schemas.microsoft.com/office/drawing/2014/main" id="{65156BB3-3B59-4763-9E39-BAAF2E68A6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1" name="Picture 5">
          <a:extLst>
            <a:ext uri="{FF2B5EF4-FFF2-40B4-BE49-F238E27FC236}">
              <a16:creationId xmlns:a16="http://schemas.microsoft.com/office/drawing/2014/main" id="{49778133-E8EE-42E3-BE03-E3642E864A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2" name="Picture 5">
          <a:extLst>
            <a:ext uri="{FF2B5EF4-FFF2-40B4-BE49-F238E27FC236}">
              <a16:creationId xmlns:a16="http://schemas.microsoft.com/office/drawing/2014/main" id="{72E45307-BB38-4702-BE23-6F6C6A6155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3" name="Picture 5">
          <a:extLst>
            <a:ext uri="{FF2B5EF4-FFF2-40B4-BE49-F238E27FC236}">
              <a16:creationId xmlns:a16="http://schemas.microsoft.com/office/drawing/2014/main" id="{1792EB8B-1A57-4184-AF8E-746D0A76D8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4" name="Picture 5">
          <a:extLst>
            <a:ext uri="{FF2B5EF4-FFF2-40B4-BE49-F238E27FC236}">
              <a16:creationId xmlns:a16="http://schemas.microsoft.com/office/drawing/2014/main" id="{0D2FCB00-18EE-44A3-888D-123D5FDC58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5" name="Picture 5">
          <a:extLst>
            <a:ext uri="{FF2B5EF4-FFF2-40B4-BE49-F238E27FC236}">
              <a16:creationId xmlns:a16="http://schemas.microsoft.com/office/drawing/2014/main" id="{74B57BCC-0E87-44DD-985D-CA7CCB7625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6" name="Picture 5">
          <a:extLst>
            <a:ext uri="{FF2B5EF4-FFF2-40B4-BE49-F238E27FC236}">
              <a16:creationId xmlns:a16="http://schemas.microsoft.com/office/drawing/2014/main" id="{A4354E4C-7643-4F34-B568-65E5C88664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7" name="Picture 5">
          <a:extLst>
            <a:ext uri="{FF2B5EF4-FFF2-40B4-BE49-F238E27FC236}">
              <a16:creationId xmlns:a16="http://schemas.microsoft.com/office/drawing/2014/main" id="{30F884F7-B41B-4820-9E84-23D0EBE541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8" name="Picture 5">
          <a:extLst>
            <a:ext uri="{FF2B5EF4-FFF2-40B4-BE49-F238E27FC236}">
              <a16:creationId xmlns:a16="http://schemas.microsoft.com/office/drawing/2014/main" id="{B8DA3D06-B8B8-488A-84A2-2B285C03B9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9" name="Picture 5">
          <a:extLst>
            <a:ext uri="{FF2B5EF4-FFF2-40B4-BE49-F238E27FC236}">
              <a16:creationId xmlns:a16="http://schemas.microsoft.com/office/drawing/2014/main" id="{9EF3F161-97B5-4D61-87C2-756F74696F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0" name="Picture 5">
          <a:extLst>
            <a:ext uri="{FF2B5EF4-FFF2-40B4-BE49-F238E27FC236}">
              <a16:creationId xmlns:a16="http://schemas.microsoft.com/office/drawing/2014/main" id="{D18A6B2D-78F7-43AE-9E15-336DBA3E46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1" name="Picture 5">
          <a:extLst>
            <a:ext uri="{FF2B5EF4-FFF2-40B4-BE49-F238E27FC236}">
              <a16:creationId xmlns:a16="http://schemas.microsoft.com/office/drawing/2014/main" id="{3FDB6B20-336F-4F11-A6D5-C64A3FE2D6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2" name="Picture 5">
          <a:extLst>
            <a:ext uri="{FF2B5EF4-FFF2-40B4-BE49-F238E27FC236}">
              <a16:creationId xmlns:a16="http://schemas.microsoft.com/office/drawing/2014/main" id="{C8C9DE34-0284-4BA2-A0C6-9D2348FBC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3" name="Picture 5">
          <a:extLst>
            <a:ext uri="{FF2B5EF4-FFF2-40B4-BE49-F238E27FC236}">
              <a16:creationId xmlns:a16="http://schemas.microsoft.com/office/drawing/2014/main" id="{9EA5E52E-F4DE-40C4-AD9F-8902C33BC8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4" name="Picture 5">
          <a:extLst>
            <a:ext uri="{FF2B5EF4-FFF2-40B4-BE49-F238E27FC236}">
              <a16:creationId xmlns:a16="http://schemas.microsoft.com/office/drawing/2014/main" id="{E34A71FF-E448-412A-9970-EE07FBC7EE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5" name="Picture 5">
          <a:extLst>
            <a:ext uri="{FF2B5EF4-FFF2-40B4-BE49-F238E27FC236}">
              <a16:creationId xmlns:a16="http://schemas.microsoft.com/office/drawing/2014/main" id="{8D947BC5-0128-46B0-AE9D-0EC7A92F20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6" name="Picture 5">
          <a:extLst>
            <a:ext uri="{FF2B5EF4-FFF2-40B4-BE49-F238E27FC236}">
              <a16:creationId xmlns:a16="http://schemas.microsoft.com/office/drawing/2014/main" id="{9653E6EB-43B5-4AA4-8AF7-53A1EE11ED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7" name="Picture 5">
          <a:extLst>
            <a:ext uri="{FF2B5EF4-FFF2-40B4-BE49-F238E27FC236}">
              <a16:creationId xmlns:a16="http://schemas.microsoft.com/office/drawing/2014/main" id="{7AEAF7F0-50B0-4C61-BD29-32015A33EA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8" name="Picture 5">
          <a:extLst>
            <a:ext uri="{FF2B5EF4-FFF2-40B4-BE49-F238E27FC236}">
              <a16:creationId xmlns:a16="http://schemas.microsoft.com/office/drawing/2014/main" id="{A1BE3C1A-B025-45D8-9295-CA962D396B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9" name="Picture 5">
          <a:extLst>
            <a:ext uri="{FF2B5EF4-FFF2-40B4-BE49-F238E27FC236}">
              <a16:creationId xmlns:a16="http://schemas.microsoft.com/office/drawing/2014/main" id="{6254B971-1CC6-4E0B-812C-7E538EAD28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0" name="Picture 5">
          <a:extLst>
            <a:ext uri="{FF2B5EF4-FFF2-40B4-BE49-F238E27FC236}">
              <a16:creationId xmlns:a16="http://schemas.microsoft.com/office/drawing/2014/main" id="{FD1678FC-5688-4BE2-8CD4-BEBD8EF708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1" name="Picture 5">
          <a:extLst>
            <a:ext uri="{FF2B5EF4-FFF2-40B4-BE49-F238E27FC236}">
              <a16:creationId xmlns:a16="http://schemas.microsoft.com/office/drawing/2014/main" id="{9F568BC6-FEFF-4ADF-9601-BFE9C7CD37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2" name="Picture 5">
          <a:extLst>
            <a:ext uri="{FF2B5EF4-FFF2-40B4-BE49-F238E27FC236}">
              <a16:creationId xmlns:a16="http://schemas.microsoft.com/office/drawing/2014/main" id="{60FE38E0-DA60-4155-92ED-96DB754A75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3" name="Picture 5">
          <a:extLst>
            <a:ext uri="{FF2B5EF4-FFF2-40B4-BE49-F238E27FC236}">
              <a16:creationId xmlns:a16="http://schemas.microsoft.com/office/drawing/2014/main" id="{4AB91E0F-8E2E-4F5E-AEA0-29893AED73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4" name="Picture 5">
          <a:extLst>
            <a:ext uri="{FF2B5EF4-FFF2-40B4-BE49-F238E27FC236}">
              <a16:creationId xmlns:a16="http://schemas.microsoft.com/office/drawing/2014/main" id="{BCAD8F68-5D66-4779-84CF-9149B8C780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5" name="Picture 5">
          <a:extLst>
            <a:ext uri="{FF2B5EF4-FFF2-40B4-BE49-F238E27FC236}">
              <a16:creationId xmlns:a16="http://schemas.microsoft.com/office/drawing/2014/main" id="{C0B47C42-581B-421E-946F-27CCF6132A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6" name="Picture 5">
          <a:extLst>
            <a:ext uri="{FF2B5EF4-FFF2-40B4-BE49-F238E27FC236}">
              <a16:creationId xmlns:a16="http://schemas.microsoft.com/office/drawing/2014/main" id="{99E6800B-31F2-4B6E-BE35-9EECE26385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7" name="Picture 5">
          <a:extLst>
            <a:ext uri="{FF2B5EF4-FFF2-40B4-BE49-F238E27FC236}">
              <a16:creationId xmlns:a16="http://schemas.microsoft.com/office/drawing/2014/main" id="{64FA0625-5592-4246-9623-F9D5141483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8" name="Picture 5">
          <a:extLst>
            <a:ext uri="{FF2B5EF4-FFF2-40B4-BE49-F238E27FC236}">
              <a16:creationId xmlns:a16="http://schemas.microsoft.com/office/drawing/2014/main" id="{1A8319F0-4DC0-47F5-AF1F-9B0D88AC75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9" name="Picture 5">
          <a:extLst>
            <a:ext uri="{FF2B5EF4-FFF2-40B4-BE49-F238E27FC236}">
              <a16:creationId xmlns:a16="http://schemas.microsoft.com/office/drawing/2014/main" id="{91CBB8D1-F540-40E7-A2C5-00308DAFB2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0" name="Picture 5">
          <a:extLst>
            <a:ext uri="{FF2B5EF4-FFF2-40B4-BE49-F238E27FC236}">
              <a16:creationId xmlns:a16="http://schemas.microsoft.com/office/drawing/2014/main" id="{B3FB1FC7-D894-4134-AC63-8BDB6CC982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1" name="Picture 5">
          <a:extLst>
            <a:ext uri="{FF2B5EF4-FFF2-40B4-BE49-F238E27FC236}">
              <a16:creationId xmlns:a16="http://schemas.microsoft.com/office/drawing/2014/main" id="{8E62C84D-06EB-42F2-B1A6-921D7C8497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2" name="Picture 5">
          <a:extLst>
            <a:ext uri="{FF2B5EF4-FFF2-40B4-BE49-F238E27FC236}">
              <a16:creationId xmlns:a16="http://schemas.microsoft.com/office/drawing/2014/main" id="{873451CA-A8B8-4E8F-A17F-E388FAC931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3" name="Picture 5">
          <a:extLst>
            <a:ext uri="{FF2B5EF4-FFF2-40B4-BE49-F238E27FC236}">
              <a16:creationId xmlns:a16="http://schemas.microsoft.com/office/drawing/2014/main" id="{FD8575F3-C2BE-4835-8816-4F2630D921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4" name="Picture 5">
          <a:extLst>
            <a:ext uri="{FF2B5EF4-FFF2-40B4-BE49-F238E27FC236}">
              <a16:creationId xmlns:a16="http://schemas.microsoft.com/office/drawing/2014/main" id="{4C88F9D4-C60F-4C92-A5E1-DA2DF22159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5" name="Picture 5">
          <a:extLst>
            <a:ext uri="{FF2B5EF4-FFF2-40B4-BE49-F238E27FC236}">
              <a16:creationId xmlns:a16="http://schemas.microsoft.com/office/drawing/2014/main" id="{7661E1F3-FB76-4A71-8976-4ADE42B24A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6" name="Picture 5">
          <a:extLst>
            <a:ext uri="{FF2B5EF4-FFF2-40B4-BE49-F238E27FC236}">
              <a16:creationId xmlns:a16="http://schemas.microsoft.com/office/drawing/2014/main" id="{DA28D874-836E-44C9-82D9-4B71B39AA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7" name="Picture 5">
          <a:extLst>
            <a:ext uri="{FF2B5EF4-FFF2-40B4-BE49-F238E27FC236}">
              <a16:creationId xmlns:a16="http://schemas.microsoft.com/office/drawing/2014/main" id="{8F153530-78C3-4601-9DA0-3CEC48CD1B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8" name="Picture 5">
          <a:extLst>
            <a:ext uri="{FF2B5EF4-FFF2-40B4-BE49-F238E27FC236}">
              <a16:creationId xmlns:a16="http://schemas.microsoft.com/office/drawing/2014/main" id="{9965FBCB-00D6-4AE3-B3E0-09631D17BA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9" name="Picture 5">
          <a:extLst>
            <a:ext uri="{FF2B5EF4-FFF2-40B4-BE49-F238E27FC236}">
              <a16:creationId xmlns:a16="http://schemas.microsoft.com/office/drawing/2014/main" id="{71BF8C90-B19D-4435-9DA2-42895BD6C6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0" name="Picture 5">
          <a:extLst>
            <a:ext uri="{FF2B5EF4-FFF2-40B4-BE49-F238E27FC236}">
              <a16:creationId xmlns:a16="http://schemas.microsoft.com/office/drawing/2014/main" id="{10485150-8452-4780-A007-E915BE2644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1" name="Picture 5">
          <a:extLst>
            <a:ext uri="{FF2B5EF4-FFF2-40B4-BE49-F238E27FC236}">
              <a16:creationId xmlns:a16="http://schemas.microsoft.com/office/drawing/2014/main" id="{85C53851-BB83-4ADB-A3DC-F48B445885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2" name="Picture 5">
          <a:extLst>
            <a:ext uri="{FF2B5EF4-FFF2-40B4-BE49-F238E27FC236}">
              <a16:creationId xmlns:a16="http://schemas.microsoft.com/office/drawing/2014/main" id="{A26868C3-88B1-4CF4-8390-498A2CA2EF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3" name="Picture 5">
          <a:extLst>
            <a:ext uri="{FF2B5EF4-FFF2-40B4-BE49-F238E27FC236}">
              <a16:creationId xmlns:a16="http://schemas.microsoft.com/office/drawing/2014/main" id="{EE42D2BA-A7D8-4F1F-A9E7-DCF61EFBEB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4" name="Picture 5">
          <a:extLst>
            <a:ext uri="{FF2B5EF4-FFF2-40B4-BE49-F238E27FC236}">
              <a16:creationId xmlns:a16="http://schemas.microsoft.com/office/drawing/2014/main" id="{0EBDF255-8B3B-43E2-B327-25674262AC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5" name="Picture 5">
          <a:extLst>
            <a:ext uri="{FF2B5EF4-FFF2-40B4-BE49-F238E27FC236}">
              <a16:creationId xmlns:a16="http://schemas.microsoft.com/office/drawing/2014/main" id="{FEDF3C65-8769-46BE-91F2-2A8CF58240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6" name="Picture 5">
          <a:extLst>
            <a:ext uri="{FF2B5EF4-FFF2-40B4-BE49-F238E27FC236}">
              <a16:creationId xmlns:a16="http://schemas.microsoft.com/office/drawing/2014/main" id="{70568FAC-3DDA-46CD-B530-5F5E9F42FD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7" name="Picture 5">
          <a:extLst>
            <a:ext uri="{FF2B5EF4-FFF2-40B4-BE49-F238E27FC236}">
              <a16:creationId xmlns:a16="http://schemas.microsoft.com/office/drawing/2014/main" id="{4AA6594F-ADAC-41D4-B6DE-D6AB6B3ECB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8" name="Picture 5">
          <a:extLst>
            <a:ext uri="{FF2B5EF4-FFF2-40B4-BE49-F238E27FC236}">
              <a16:creationId xmlns:a16="http://schemas.microsoft.com/office/drawing/2014/main" id="{C0C6D0B4-EF85-42AC-B9E5-52B96FADA4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9" name="Picture 5">
          <a:extLst>
            <a:ext uri="{FF2B5EF4-FFF2-40B4-BE49-F238E27FC236}">
              <a16:creationId xmlns:a16="http://schemas.microsoft.com/office/drawing/2014/main" id="{09899B40-87B6-4EC0-BAD2-6153AABBE2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0" name="Picture 5">
          <a:extLst>
            <a:ext uri="{FF2B5EF4-FFF2-40B4-BE49-F238E27FC236}">
              <a16:creationId xmlns:a16="http://schemas.microsoft.com/office/drawing/2014/main" id="{C0A43F52-69FC-4C24-853A-E43705090E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1" name="Picture 5">
          <a:extLst>
            <a:ext uri="{FF2B5EF4-FFF2-40B4-BE49-F238E27FC236}">
              <a16:creationId xmlns:a16="http://schemas.microsoft.com/office/drawing/2014/main" id="{F63C44DF-0A59-4E2D-B76D-2DD53BE2B0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2" name="Picture 5">
          <a:extLst>
            <a:ext uri="{FF2B5EF4-FFF2-40B4-BE49-F238E27FC236}">
              <a16:creationId xmlns:a16="http://schemas.microsoft.com/office/drawing/2014/main" id="{5D058D5E-4B1C-42EA-8744-D378D17313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3" name="Picture 5">
          <a:extLst>
            <a:ext uri="{FF2B5EF4-FFF2-40B4-BE49-F238E27FC236}">
              <a16:creationId xmlns:a16="http://schemas.microsoft.com/office/drawing/2014/main" id="{D507F1B0-22F0-4BE1-A285-77FF84A097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4" name="Picture 5">
          <a:extLst>
            <a:ext uri="{FF2B5EF4-FFF2-40B4-BE49-F238E27FC236}">
              <a16:creationId xmlns:a16="http://schemas.microsoft.com/office/drawing/2014/main" id="{B6CF5F25-D628-4819-9D02-85AA7002F1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5" name="Picture 5">
          <a:extLst>
            <a:ext uri="{FF2B5EF4-FFF2-40B4-BE49-F238E27FC236}">
              <a16:creationId xmlns:a16="http://schemas.microsoft.com/office/drawing/2014/main" id="{1591F3E1-543A-484C-87CF-8E3B4B4E5B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6" name="Picture 5">
          <a:extLst>
            <a:ext uri="{FF2B5EF4-FFF2-40B4-BE49-F238E27FC236}">
              <a16:creationId xmlns:a16="http://schemas.microsoft.com/office/drawing/2014/main" id="{4E747661-D5EC-450E-8FCB-E813E88603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7" name="Picture 5">
          <a:extLst>
            <a:ext uri="{FF2B5EF4-FFF2-40B4-BE49-F238E27FC236}">
              <a16:creationId xmlns:a16="http://schemas.microsoft.com/office/drawing/2014/main" id="{577289BF-678C-408B-B37E-4B107E23C5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8" name="Picture 5">
          <a:extLst>
            <a:ext uri="{FF2B5EF4-FFF2-40B4-BE49-F238E27FC236}">
              <a16:creationId xmlns:a16="http://schemas.microsoft.com/office/drawing/2014/main" id="{7EC70A52-0949-41CD-9F84-E34B0872C2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9" name="Picture 5">
          <a:extLst>
            <a:ext uri="{FF2B5EF4-FFF2-40B4-BE49-F238E27FC236}">
              <a16:creationId xmlns:a16="http://schemas.microsoft.com/office/drawing/2014/main" id="{7732DE2A-3CFF-4EDB-A7C1-52236E221D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0" name="Picture 5">
          <a:extLst>
            <a:ext uri="{FF2B5EF4-FFF2-40B4-BE49-F238E27FC236}">
              <a16:creationId xmlns:a16="http://schemas.microsoft.com/office/drawing/2014/main" id="{E9B69783-D4FB-42B6-8909-223493D197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1" name="Picture 5">
          <a:extLst>
            <a:ext uri="{FF2B5EF4-FFF2-40B4-BE49-F238E27FC236}">
              <a16:creationId xmlns:a16="http://schemas.microsoft.com/office/drawing/2014/main" id="{135E8972-E3F7-4A1C-9747-6298B6010A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2" name="Picture 5">
          <a:extLst>
            <a:ext uri="{FF2B5EF4-FFF2-40B4-BE49-F238E27FC236}">
              <a16:creationId xmlns:a16="http://schemas.microsoft.com/office/drawing/2014/main" id="{6D39A3EA-F9ED-46E5-9448-FC326E3F22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3" name="Picture 5">
          <a:extLst>
            <a:ext uri="{FF2B5EF4-FFF2-40B4-BE49-F238E27FC236}">
              <a16:creationId xmlns:a16="http://schemas.microsoft.com/office/drawing/2014/main" id="{2CFDEB9A-E786-4117-9A06-D6DE04ADCF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4" name="Picture 5">
          <a:extLst>
            <a:ext uri="{FF2B5EF4-FFF2-40B4-BE49-F238E27FC236}">
              <a16:creationId xmlns:a16="http://schemas.microsoft.com/office/drawing/2014/main" id="{6B9AB46A-7F45-4123-B067-669A477E74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5" name="Picture 5">
          <a:extLst>
            <a:ext uri="{FF2B5EF4-FFF2-40B4-BE49-F238E27FC236}">
              <a16:creationId xmlns:a16="http://schemas.microsoft.com/office/drawing/2014/main" id="{65AA0EEC-718A-4C5A-A038-C36D6F6DB7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6" name="Picture 5">
          <a:extLst>
            <a:ext uri="{FF2B5EF4-FFF2-40B4-BE49-F238E27FC236}">
              <a16:creationId xmlns:a16="http://schemas.microsoft.com/office/drawing/2014/main" id="{30EB6394-E616-4E4B-8827-2E06F109D0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7" name="Picture 5">
          <a:extLst>
            <a:ext uri="{FF2B5EF4-FFF2-40B4-BE49-F238E27FC236}">
              <a16:creationId xmlns:a16="http://schemas.microsoft.com/office/drawing/2014/main" id="{0B1D3B80-1F52-438A-A733-36D655BB39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8" name="Picture 5">
          <a:extLst>
            <a:ext uri="{FF2B5EF4-FFF2-40B4-BE49-F238E27FC236}">
              <a16:creationId xmlns:a16="http://schemas.microsoft.com/office/drawing/2014/main" id="{3D221FE3-610B-404E-BD43-B8AA5E6CA5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9" name="Picture 5">
          <a:extLst>
            <a:ext uri="{FF2B5EF4-FFF2-40B4-BE49-F238E27FC236}">
              <a16:creationId xmlns:a16="http://schemas.microsoft.com/office/drawing/2014/main" id="{13AE9651-E3D6-4D4B-A493-C85D82712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0" name="Picture 5">
          <a:extLst>
            <a:ext uri="{FF2B5EF4-FFF2-40B4-BE49-F238E27FC236}">
              <a16:creationId xmlns:a16="http://schemas.microsoft.com/office/drawing/2014/main" id="{699C32CB-04A5-42D4-A5E3-08E27A650A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1" name="Picture 5">
          <a:extLst>
            <a:ext uri="{FF2B5EF4-FFF2-40B4-BE49-F238E27FC236}">
              <a16:creationId xmlns:a16="http://schemas.microsoft.com/office/drawing/2014/main" id="{88C0A760-3BD5-440D-88BF-D504BC474F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2" name="Picture 5">
          <a:extLst>
            <a:ext uri="{FF2B5EF4-FFF2-40B4-BE49-F238E27FC236}">
              <a16:creationId xmlns:a16="http://schemas.microsoft.com/office/drawing/2014/main" id="{5EF321A8-AB63-44D6-99EB-02D4D4D51F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3" name="Picture 5">
          <a:extLst>
            <a:ext uri="{FF2B5EF4-FFF2-40B4-BE49-F238E27FC236}">
              <a16:creationId xmlns:a16="http://schemas.microsoft.com/office/drawing/2014/main" id="{E1ACC6BF-0CAE-4AEF-A45E-D5CCCB55FD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4" name="Picture 5">
          <a:extLst>
            <a:ext uri="{FF2B5EF4-FFF2-40B4-BE49-F238E27FC236}">
              <a16:creationId xmlns:a16="http://schemas.microsoft.com/office/drawing/2014/main" id="{0F3BBD5E-2AAA-410B-BA0C-DB913AE070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5" name="Picture 5">
          <a:extLst>
            <a:ext uri="{FF2B5EF4-FFF2-40B4-BE49-F238E27FC236}">
              <a16:creationId xmlns:a16="http://schemas.microsoft.com/office/drawing/2014/main" id="{B7F5969A-5049-4006-88C6-84634E18AC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6" name="Picture 5">
          <a:extLst>
            <a:ext uri="{FF2B5EF4-FFF2-40B4-BE49-F238E27FC236}">
              <a16:creationId xmlns:a16="http://schemas.microsoft.com/office/drawing/2014/main" id="{E349E494-8540-439D-8013-9531E4323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7" name="Picture 5">
          <a:extLst>
            <a:ext uri="{FF2B5EF4-FFF2-40B4-BE49-F238E27FC236}">
              <a16:creationId xmlns:a16="http://schemas.microsoft.com/office/drawing/2014/main" id="{971859C1-5D46-45CD-9927-914179EB1E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8" name="Picture 5">
          <a:extLst>
            <a:ext uri="{FF2B5EF4-FFF2-40B4-BE49-F238E27FC236}">
              <a16:creationId xmlns:a16="http://schemas.microsoft.com/office/drawing/2014/main" id="{03FC0377-D42A-4AA9-B2E3-5C1EB1FD37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9" name="Picture 5">
          <a:extLst>
            <a:ext uri="{FF2B5EF4-FFF2-40B4-BE49-F238E27FC236}">
              <a16:creationId xmlns:a16="http://schemas.microsoft.com/office/drawing/2014/main" id="{267EBA55-D6D0-4A92-9005-060189A5D8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0" name="Picture 5">
          <a:extLst>
            <a:ext uri="{FF2B5EF4-FFF2-40B4-BE49-F238E27FC236}">
              <a16:creationId xmlns:a16="http://schemas.microsoft.com/office/drawing/2014/main" id="{715EDC8A-82B9-41A5-8688-F500EF1A98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1" name="Picture 5">
          <a:extLst>
            <a:ext uri="{FF2B5EF4-FFF2-40B4-BE49-F238E27FC236}">
              <a16:creationId xmlns:a16="http://schemas.microsoft.com/office/drawing/2014/main" id="{E302B178-91B9-491C-B225-86AA572B80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2" name="Picture 5">
          <a:extLst>
            <a:ext uri="{FF2B5EF4-FFF2-40B4-BE49-F238E27FC236}">
              <a16:creationId xmlns:a16="http://schemas.microsoft.com/office/drawing/2014/main" id="{12C6150B-7589-45B1-B2D0-C89B864D39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3" name="Picture 5">
          <a:extLst>
            <a:ext uri="{FF2B5EF4-FFF2-40B4-BE49-F238E27FC236}">
              <a16:creationId xmlns:a16="http://schemas.microsoft.com/office/drawing/2014/main" id="{26EBD1C3-4C7B-4F8A-97EA-9AE1E3031E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4" name="Picture 5">
          <a:extLst>
            <a:ext uri="{FF2B5EF4-FFF2-40B4-BE49-F238E27FC236}">
              <a16:creationId xmlns:a16="http://schemas.microsoft.com/office/drawing/2014/main" id="{843F9474-3C76-45BA-9539-01CE17B55D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5" name="Picture 5">
          <a:extLst>
            <a:ext uri="{FF2B5EF4-FFF2-40B4-BE49-F238E27FC236}">
              <a16:creationId xmlns:a16="http://schemas.microsoft.com/office/drawing/2014/main" id="{EF9E9AF0-6695-40DB-A8CB-2854579AD4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6" name="Picture 5">
          <a:extLst>
            <a:ext uri="{FF2B5EF4-FFF2-40B4-BE49-F238E27FC236}">
              <a16:creationId xmlns:a16="http://schemas.microsoft.com/office/drawing/2014/main" id="{F659F0F1-B705-4A3F-8C94-9EE8DE8331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7" name="Picture 5">
          <a:extLst>
            <a:ext uri="{FF2B5EF4-FFF2-40B4-BE49-F238E27FC236}">
              <a16:creationId xmlns:a16="http://schemas.microsoft.com/office/drawing/2014/main" id="{55DD78DB-6ABE-4CB4-892A-43FC8EA080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8" name="Picture 5">
          <a:extLst>
            <a:ext uri="{FF2B5EF4-FFF2-40B4-BE49-F238E27FC236}">
              <a16:creationId xmlns:a16="http://schemas.microsoft.com/office/drawing/2014/main" id="{77489A71-9D41-4F66-BDCA-1F77688841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9" name="Picture 5">
          <a:extLst>
            <a:ext uri="{FF2B5EF4-FFF2-40B4-BE49-F238E27FC236}">
              <a16:creationId xmlns:a16="http://schemas.microsoft.com/office/drawing/2014/main" id="{4055EC7C-1C4E-4BEE-90F7-9131795EE0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0" name="Picture 5">
          <a:extLst>
            <a:ext uri="{FF2B5EF4-FFF2-40B4-BE49-F238E27FC236}">
              <a16:creationId xmlns:a16="http://schemas.microsoft.com/office/drawing/2014/main" id="{284C2DD0-032C-4DF3-8BE5-E48CEDD6D9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1" name="Picture 5">
          <a:extLst>
            <a:ext uri="{FF2B5EF4-FFF2-40B4-BE49-F238E27FC236}">
              <a16:creationId xmlns:a16="http://schemas.microsoft.com/office/drawing/2014/main" id="{1BCC0773-4BF1-4150-AEB5-A0C128A4CF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2" name="Picture 5">
          <a:extLst>
            <a:ext uri="{FF2B5EF4-FFF2-40B4-BE49-F238E27FC236}">
              <a16:creationId xmlns:a16="http://schemas.microsoft.com/office/drawing/2014/main" id="{6F7E7CEC-ABB2-479B-9157-D232F4FA16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3" name="Picture 5">
          <a:extLst>
            <a:ext uri="{FF2B5EF4-FFF2-40B4-BE49-F238E27FC236}">
              <a16:creationId xmlns:a16="http://schemas.microsoft.com/office/drawing/2014/main" id="{297B7485-0442-4781-98D2-FBE8E067FB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4" name="Picture 5">
          <a:extLst>
            <a:ext uri="{FF2B5EF4-FFF2-40B4-BE49-F238E27FC236}">
              <a16:creationId xmlns:a16="http://schemas.microsoft.com/office/drawing/2014/main" id="{50290C26-DBEB-4E0E-AD34-0822CB2427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5" name="Picture 5">
          <a:extLst>
            <a:ext uri="{FF2B5EF4-FFF2-40B4-BE49-F238E27FC236}">
              <a16:creationId xmlns:a16="http://schemas.microsoft.com/office/drawing/2014/main" id="{EC49026B-73CA-4D16-B90B-19F5561C0A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6" name="Picture 5">
          <a:extLst>
            <a:ext uri="{FF2B5EF4-FFF2-40B4-BE49-F238E27FC236}">
              <a16:creationId xmlns:a16="http://schemas.microsoft.com/office/drawing/2014/main" id="{4FD4F582-A465-4855-9374-F68044E9FA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7" name="Picture 5">
          <a:extLst>
            <a:ext uri="{FF2B5EF4-FFF2-40B4-BE49-F238E27FC236}">
              <a16:creationId xmlns:a16="http://schemas.microsoft.com/office/drawing/2014/main" id="{79FF5D2D-631E-4454-9A7D-10C02E8E5E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8" name="Picture 5">
          <a:extLst>
            <a:ext uri="{FF2B5EF4-FFF2-40B4-BE49-F238E27FC236}">
              <a16:creationId xmlns:a16="http://schemas.microsoft.com/office/drawing/2014/main" id="{3EA78F38-A6B0-44BA-9344-05C8D3BDC8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9" name="Picture 5">
          <a:extLst>
            <a:ext uri="{FF2B5EF4-FFF2-40B4-BE49-F238E27FC236}">
              <a16:creationId xmlns:a16="http://schemas.microsoft.com/office/drawing/2014/main" id="{84966F86-9396-40E4-AE13-14F20F749B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0" name="Picture 5">
          <a:extLst>
            <a:ext uri="{FF2B5EF4-FFF2-40B4-BE49-F238E27FC236}">
              <a16:creationId xmlns:a16="http://schemas.microsoft.com/office/drawing/2014/main" id="{F5CD7C54-D721-4686-8283-77D6B45FED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1" name="Picture 5">
          <a:extLst>
            <a:ext uri="{FF2B5EF4-FFF2-40B4-BE49-F238E27FC236}">
              <a16:creationId xmlns:a16="http://schemas.microsoft.com/office/drawing/2014/main" id="{27315FD8-9494-4DF7-856A-7B466410E9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2" name="Picture 5">
          <a:extLst>
            <a:ext uri="{FF2B5EF4-FFF2-40B4-BE49-F238E27FC236}">
              <a16:creationId xmlns:a16="http://schemas.microsoft.com/office/drawing/2014/main" id="{57E618B9-DE24-4050-B3A2-5BE388D04B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3" name="Picture 5">
          <a:extLst>
            <a:ext uri="{FF2B5EF4-FFF2-40B4-BE49-F238E27FC236}">
              <a16:creationId xmlns:a16="http://schemas.microsoft.com/office/drawing/2014/main" id="{CF38D2E6-1FCC-4E90-8B62-FE12D2A6FC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4" name="Picture 5">
          <a:extLst>
            <a:ext uri="{FF2B5EF4-FFF2-40B4-BE49-F238E27FC236}">
              <a16:creationId xmlns:a16="http://schemas.microsoft.com/office/drawing/2014/main" id="{F380E67B-2FA7-455B-A882-A5ACF0A2C9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5" name="Picture 5">
          <a:extLst>
            <a:ext uri="{FF2B5EF4-FFF2-40B4-BE49-F238E27FC236}">
              <a16:creationId xmlns:a16="http://schemas.microsoft.com/office/drawing/2014/main" id="{614AFB3F-ECB0-484E-9B63-C60B5E5D05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6" name="Picture 5">
          <a:extLst>
            <a:ext uri="{FF2B5EF4-FFF2-40B4-BE49-F238E27FC236}">
              <a16:creationId xmlns:a16="http://schemas.microsoft.com/office/drawing/2014/main" id="{A391C572-0B90-4AD1-A253-C87E0172C6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7" name="Picture 5">
          <a:extLst>
            <a:ext uri="{FF2B5EF4-FFF2-40B4-BE49-F238E27FC236}">
              <a16:creationId xmlns:a16="http://schemas.microsoft.com/office/drawing/2014/main" id="{0A897630-1D5A-4F44-B048-435D2505D4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8" name="Picture 5">
          <a:extLst>
            <a:ext uri="{FF2B5EF4-FFF2-40B4-BE49-F238E27FC236}">
              <a16:creationId xmlns:a16="http://schemas.microsoft.com/office/drawing/2014/main" id="{3DFAC8B2-4A97-410F-B12A-D5A3D7DD2C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9" name="Picture 5">
          <a:extLst>
            <a:ext uri="{FF2B5EF4-FFF2-40B4-BE49-F238E27FC236}">
              <a16:creationId xmlns:a16="http://schemas.microsoft.com/office/drawing/2014/main" id="{5985A094-005C-4147-81FE-8F878C9D13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0" name="Picture 5">
          <a:extLst>
            <a:ext uri="{FF2B5EF4-FFF2-40B4-BE49-F238E27FC236}">
              <a16:creationId xmlns:a16="http://schemas.microsoft.com/office/drawing/2014/main" id="{BC648879-0B17-4D9F-AF47-94C9992BCE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1" name="Picture 5">
          <a:extLst>
            <a:ext uri="{FF2B5EF4-FFF2-40B4-BE49-F238E27FC236}">
              <a16:creationId xmlns:a16="http://schemas.microsoft.com/office/drawing/2014/main" id="{404CFE24-DDDC-429A-8CCB-F36A7AA3D9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2" name="Picture 5">
          <a:extLst>
            <a:ext uri="{FF2B5EF4-FFF2-40B4-BE49-F238E27FC236}">
              <a16:creationId xmlns:a16="http://schemas.microsoft.com/office/drawing/2014/main" id="{6BDA4902-C9C5-4EB1-8AAD-30C6182D91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3" name="Picture 5">
          <a:extLst>
            <a:ext uri="{FF2B5EF4-FFF2-40B4-BE49-F238E27FC236}">
              <a16:creationId xmlns:a16="http://schemas.microsoft.com/office/drawing/2014/main" id="{40B3B2A3-8028-4D1B-943B-CC06E274F5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4" name="Picture 5">
          <a:extLst>
            <a:ext uri="{FF2B5EF4-FFF2-40B4-BE49-F238E27FC236}">
              <a16:creationId xmlns:a16="http://schemas.microsoft.com/office/drawing/2014/main" id="{DB820908-B99C-4DDF-8DCE-C54D471840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5" name="Picture 5">
          <a:extLst>
            <a:ext uri="{FF2B5EF4-FFF2-40B4-BE49-F238E27FC236}">
              <a16:creationId xmlns:a16="http://schemas.microsoft.com/office/drawing/2014/main" id="{2CE4A583-3E8C-4DE3-BE4F-37749DAA0D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6" name="Picture 5">
          <a:extLst>
            <a:ext uri="{FF2B5EF4-FFF2-40B4-BE49-F238E27FC236}">
              <a16:creationId xmlns:a16="http://schemas.microsoft.com/office/drawing/2014/main" id="{5CDDB582-189D-4BAF-B370-82989AD947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7" name="Picture 5">
          <a:extLst>
            <a:ext uri="{FF2B5EF4-FFF2-40B4-BE49-F238E27FC236}">
              <a16:creationId xmlns:a16="http://schemas.microsoft.com/office/drawing/2014/main" id="{CC8FB175-CC16-42F6-BE72-7C0B64E95C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8" name="Picture 5">
          <a:extLst>
            <a:ext uri="{FF2B5EF4-FFF2-40B4-BE49-F238E27FC236}">
              <a16:creationId xmlns:a16="http://schemas.microsoft.com/office/drawing/2014/main" id="{CFC7CC9B-2045-4264-B9B1-91727314AE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9" name="Picture 5">
          <a:extLst>
            <a:ext uri="{FF2B5EF4-FFF2-40B4-BE49-F238E27FC236}">
              <a16:creationId xmlns:a16="http://schemas.microsoft.com/office/drawing/2014/main" id="{A8613961-A941-49F8-A070-C7A112CBAB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0" name="Picture 5">
          <a:extLst>
            <a:ext uri="{FF2B5EF4-FFF2-40B4-BE49-F238E27FC236}">
              <a16:creationId xmlns:a16="http://schemas.microsoft.com/office/drawing/2014/main" id="{AA69350A-3B59-4CEA-8BCB-B7B03E976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1" name="Picture 5">
          <a:extLst>
            <a:ext uri="{FF2B5EF4-FFF2-40B4-BE49-F238E27FC236}">
              <a16:creationId xmlns:a16="http://schemas.microsoft.com/office/drawing/2014/main" id="{CBF0EEFD-EA51-45B7-BB11-9F20C2AC0A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2" name="Picture 5">
          <a:extLst>
            <a:ext uri="{FF2B5EF4-FFF2-40B4-BE49-F238E27FC236}">
              <a16:creationId xmlns:a16="http://schemas.microsoft.com/office/drawing/2014/main" id="{F9FD7017-DD45-44D5-8B16-A52D713418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3" name="Picture 5">
          <a:extLst>
            <a:ext uri="{FF2B5EF4-FFF2-40B4-BE49-F238E27FC236}">
              <a16:creationId xmlns:a16="http://schemas.microsoft.com/office/drawing/2014/main" id="{CE4070D5-EF43-47C8-8489-ACE3FB1797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4" name="Picture 5">
          <a:extLst>
            <a:ext uri="{FF2B5EF4-FFF2-40B4-BE49-F238E27FC236}">
              <a16:creationId xmlns:a16="http://schemas.microsoft.com/office/drawing/2014/main" id="{22675EEE-74F9-4FBC-8362-3B13C247BC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5" name="Picture 5">
          <a:extLst>
            <a:ext uri="{FF2B5EF4-FFF2-40B4-BE49-F238E27FC236}">
              <a16:creationId xmlns:a16="http://schemas.microsoft.com/office/drawing/2014/main" id="{1A898597-848F-4DE9-8E1D-088228595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6" name="Picture 5">
          <a:extLst>
            <a:ext uri="{FF2B5EF4-FFF2-40B4-BE49-F238E27FC236}">
              <a16:creationId xmlns:a16="http://schemas.microsoft.com/office/drawing/2014/main" id="{0C3A4FB2-DE03-48C3-83C4-12F1264F58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7" name="Picture 5">
          <a:extLst>
            <a:ext uri="{FF2B5EF4-FFF2-40B4-BE49-F238E27FC236}">
              <a16:creationId xmlns:a16="http://schemas.microsoft.com/office/drawing/2014/main" id="{54184E15-4DE9-4E44-8782-3EBC5E691A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8" name="Picture 5">
          <a:extLst>
            <a:ext uri="{FF2B5EF4-FFF2-40B4-BE49-F238E27FC236}">
              <a16:creationId xmlns:a16="http://schemas.microsoft.com/office/drawing/2014/main" id="{E26AAFA4-508B-419F-9414-0AC29C9DA6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9" name="Picture 5">
          <a:extLst>
            <a:ext uri="{FF2B5EF4-FFF2-40B4-BE49-F238E27FC236}">
              <a16:creationId xmlns:a16="http://schemas.microsoft.com/office/drawing/2014/main" id="{A4F8FF94-3A5E-4783-815E-22F7717FE3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10" name="Graphic 1509" descr="Informatie met effen opvulling">
          <a:extLst>
            <a:ext uri="{FF2B5EF4-FFF2-40B4-BE49-F238E27FC236}">
              <a16:creationId xmlns:a16="http://schemas.microsoft.com/office/drawing/2014/main" id="{0BD10941-30F0-4A3D-A8ED-4D1F90AF2E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1" name="Picture 5">
          <a:extLst>
            <a:ext uri="{FF2B5EF4-FFF2-40B4-BE49-F238E27FC236}">
              <a16:creationId xmlns:a16="http://schemas.microsoft.com/office/drawing/2014/main" id="{9D8CC260-64D2-46FF-A841-9BE234B75E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2" name="Picture 5">
          <a:extLst>
            <a:ext uri="{FF2B5EF4-FFF2-40B4-BE49-F238E27FC236}">
              <a16:creationId xmlns:a16="http://schemas.microsoft.com/office/drawing/2014/main" id="{E49A6CC6-8B55-426D-926A-B7D846DC0A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3" name="Picture 5">
          <a:extLst>
            <a:ext uri="{FF2B5EF4-FFF2-40B4-BE49-F238E27FC236}">
              <a16:creationId xmlns:a16="http://schemas.microsoft.com/office/drawing/2014/main" id="{F9E6FD5A-A550-46EE-B307-2F6875C537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4" name="Picture 5">
          <a:extLst>
            <a:ext uri="{FF2B5EF4-FFF2-40B4-BE49-F238E27FC236}">
              <a16:creationId xmlns:a16="http://schemas.microsoft.com/office/drawing/2014/main" id="{DB48CF85-5672-4060-B3DB-72C8B9BAA8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5" name="Picture 5">
          <a:extLst>
            <a:ext uri="{FF2B5EF4-FFF2-40B4-BE49-F238E27FC236}">
              <a16:creationId xmlns:a16="http://schemas.microsoft.com/office/drawing/2014/main" id="{D662792F-096F-4FB0-9318-F65D9DAAEC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6" name="Picture 5">
          <a:extLst>
            <a:ext uri="{FF2B5EF4-FFF2-40B4-BE49-F238E27FC236}">
              <a16:creationId xmlns:a16="http://schemas.microsoft.com/office/drawing/2014/main" id="{13EC548E-7403-4227-A002-D2372658CC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7" name="Picture 5">
          <a:extLst>
            <a:ext uri="{FF2B5EF4-FFF2-40B4-BE49-F238E27FC236}">
              <a16:creationId xmlns:a16="http://schemas.microsoft.com/office/drawing/2014/main" id="{C4B09C47-1B0F-479C-B433-7A9B8CAAB6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8" name="Picture 5">
          <a:extLst>
            <a:ext uri="{FF2B5EF4-FFF2-40B4-BE49-F238E27FC236}">
              <a16:creationId xmlns:a16="http://schemas.microsoft.com/office/drawing/2014/main" id="{E82E9B22-6081-41E2-8838-A20A89097B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9" name="Picture 5">
          <a:extLst>
            <a:ext uri="{FF2B5EF4-FFF2-40B4-BE49-F238E27FC236}">
              <a16:creationId xmlns:a16="http://schemas.microsoft.com/office/drawing/2014/main" id="{C102FC3C-34A7-401F-88F0-232D3FFC0D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0" name="Picture 5">
          <a:extLst>
            <a:ext uri="{FF2B5EF4-FFF2-40B4-BE49-F238E27FC236}">
              <a16:creationId xmlns:a16="http://schemas.microsoft.com/office/drawing/2014/main" id="{9CF1DB9A-737B-4A35-82F3-8FEF21F87A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1" name="Picture 5">
          <a:extLst>
            <a:ext uri="{FF2B5EF4-FFF2-40B4-BE49-F238E27FC236}">
              <a16:creationId xmlns:a16="http://schemas.microsoft.com/office/drawing/2014/main" id="{7EADB02F-2AE7-4178-8739-7C6D8D0C58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2" name="Picture 5">
          <a:extLst>
            <a:ext uri="{FF2B5EF4-FFF2-40B4-BE49-F238E27FC236}">
              <a16:creationId xmlns:a16="http://schemas.microsoft.com/office/drawing/2014/main" id="{17FDC96A-3AB9-4FDA-9C1E-D6214194AE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3" name="Picture 5">
          <a:extLst>
            <a:ext uri="{FF2B5EF4-FFF2-40B4-BE49-F238E27FC236}">
              <a16:creationId xmlns:a16="http://schemas.microsoft.com/office/drawing/2014/main" id="{B9BEDCAA-81C7-4D4F-B102-7D3D0FC7B3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4" name="Picture 5">
          <a:extLst>
            <a:ext uri="{FF2B5EF4-FFF2-40B4-BE49-F238E27FC236}">
              <a16:creationId xmlns:a16="http://schemas.microsoft.com/office/drawing/2014/main" id="{627EB145-6377-480F-A0D4-32BB2A41ED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5" name="Picture 5">
          <a:extLst>
            <a:ext uri="{FF2B5EF4-FFF2-40B4-BE49-F238E27FC236}">
              <a16:creationId xmlns:a16="http://schemas.microsoft.com/office/drawing/2014/main" id="{D389D99B-3CB7-450E-B226-0624D8E739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6" name="Picture 5">
          <a:extLst>
            <a:ext uri="{FF2B5EF4-FFF2-40B4-BE49-F238E27FC236}">
              <a16:creationId xmlns:a16="http://schemas.microsoft.com/office/drawing/2014/main" id="{21C05213-2E15-4356-AA47-80511D18E6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7" name="Picture 5">
          <a:extLst>
            <a:ext uri="{FF2B5EF4-FFF2-40B4-BE49-F238E27FC236}">
              <a16:creationId xmlns:a16="http://schemas.microsoft.com/office/drawing/2014/main" id="{431573FA-7148-4F54-8082-6E410F28C1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8" name="Picture 5">
          <a:extLst>
            <a:ext uri="{FF2B5EF4-FFF2-40B4-BE49-F238E27FC236}">
              <a16:creationId xmlns:a16="http://schemas.microsoft.com/office/drawing/2014/main" id="{3B4AB95C-19DF-49E3-9DF5-9F51A14CC0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9" name="Picture 5">
          <a:extLst>
            <a:ext uri="{FF2B5EF4-FFF2-40B4-BE49-F238E27FC236}">
              <a16:creationId xmlns:a16="http://schemas.microsoft.com/office/drawing/2014/main" id="{4460E802-8041-499D-8476-24060B4FF3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0" name="Picture 5">
          <a:extLst>
            <a:ext uri="{FF2B5EF4-FFF2-40B4-BE49-F238E27FC236}">
              <a16:creationId xmlns:a16="http://schemas.microsoft.com/office/drawing/2014/main" id="{B4E8975B-B661-49B3-8AAF-841D8330F3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1" name="Picture 5">
          <a:extLst>
            <a:ext uri="{FF2B5EF4-FFF2-40B4-BE49-F238E27FC236}">
              <a16:creationId xmlns:a16="http://schemas.microsoft.com/office/drawing/2014/main" id="{D93CBC2C-42FC-4351-BCE8-A9453B46E0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2" name="Picture 5">
          <a:extLst>
            <a:ext uri="{FF2B5EF4-FFF2-40B4-BE49-F238E27FC236}">
              <a16:creationId xmlns:a16="http://schemas.microsoft.com/office/drawing/2014/main" id="{D2F942B6-19C6-4ECD-9369-15AA38A5F5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3" name="Picture 5">
          <a:extLst>
            <a:ext uri="{FF2B5EF4-FFF2-40B4-BE49-F238E27FC236}">
              <a16:creationId xmlns:a16="http://schemas.microsoft.com/office/drawing/2014/main" id="{769F29B3-5AAF-494D-9800-1240BD18B9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34" name="Graphic 1533" descr="Informatie met effen opvulling">
          <a:extLst>
            <a:ext uri="{FF2B5EF4-FFF2-40B4-BE49-F238E27FC236}">
              <a16:creationId xmlns:a16="http://schemas.microsoft.com/office/drawing/2014/main" id="{1D94B196-9DB7-4E86-8B4F-CEA7610F81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5" name="Picture 5">
          <a:extLst>
            <a:ext uri="{FF2B5EF4-FFF2-40B4-BE49-F238E27FC236}">
              <a16:creationId xmlns:a16="http://schemas.microsoft.com/office/drawing/2014/main" id="{4FF25C08-2B2B-4F24-B694-DAEDA9794D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36" name="Graphic 1535" descr="Informatie met effen opvulling">
          <a:extLst>
            <a:ext uri="{FF2B5EF4-FFF2-40B4-BE49-F238E27FC236}">
              <a16:creationId xmlns:a16="http://schemas.microsoft.com/office/drawing/2014/main" id="{0D093AB7-5B84-4AD0-9F4F-DE1AE8B722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7" name="Picture 5">
          <a:extLst>
            <a:ext uri="{FF2B5EF4-FFF2-40B4-BE49-F238E27FC236}">
              <a16:creationId xmlns:a16="http://schemas.microsoft.com/office/drawing/2014/main" id="{0711A0A2-CFBF-4FF8-AC3C-F5B3E810D1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8" name="Picture 5">
          <a:extLst>
            <a:ext uri="{FF2B5EF4-FFF2-40B4-BE49-F238E27FC236}">
              <a16:creationId xmlns:a16="http://schemas.microsoft.com/office/drawing/2014/main" id="{46F0F949-9D56-455B-A9A5-CD55343612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9" name="Picture 5">
          <a:extLst>
            <a:ext uri="{FF2B5EF4-FFF2-40B4-BE49-F238E27FC236}">
              <a16:creationId xmlns:a16="http://schemas.microsoft.com/office/drawing/2014/main" id="{0774DE98-5B60-425E-8959-2259756863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0" name="Picture 5">
          <a:extLst>
            <a:ext uri="{FF2B5EF4-FFF2-40B4-BE49-F238E27FC236}">
              <a16:creationId xmlns:a16="http://schemas.microsoft.com/office/drawing/2014/main" id="{DC898DFA-5672-43C9-82C6-BB5EF35082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1" name="Picture 5">
          <a:extLst>
            <a:ext uri="{FF2B5EF4-FFF2-40B4-BE49-F238E27FC236}">
              <a16:creationId xmlns:a16="http://schemas.microsoft.com/office/drawing/2014/main" id="{F4AA15A6-A3F0-4525-8DCE-DF9BE71E10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2" name="Picture 5">
          <a:extLst>
            <a:ext uri="{FF2B5EF4-FFF2-40B4-BE49-F238E27FC236}">
              <a16:creationId xmlns:a16="http://schemas.microsoft.com/office/drawing/2014/main" id="{13757BB3-62A9-4CFB-BA18-7CF7D92ECB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3" name="Picture 5">
          <a:extLst>
            <a:ext uri="{FF2B5EF4-FFF2-40B4-BE49-F238E27FC236}">
              <a16:creationId xmlns:a16="http://schemas.microsoft.com/office/drawing/2014/main" id="{BC954A2C-6267-4A69-AD2C-B9797DD82B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4" name="Picture 5">
          <a:extLst>
            <a:ext uri="{FF2B5EF4-FFF2-40B4-BE49-F238E27FC236}">
              <a16:creationId xmlns:a16="http://schemas.microsoft.com/office/drawing/2014/main" id="{A4551E47-70E9-436D-89F7-6B9B85B167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5" name="Picture 5">
          <a:extLst>
            <a:ext uri="{FF2B5EF4-FFF2-40B4-BE49-F238E27FC236}">
              <a16:creationId xmlns:a16="http://schemas.microsoft.com/office/drawing/2014/main" id="{180E7EDB-7F31-4E1A-8BA5-B4E64DCB19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6" name="Picture 5">
          <a:extLst>
            <a:ext uri="{FF2B5EF4-FFF2-40B4-BE49-F238E27FC236}">
              <a16:creationId xmlns:a16="http://schemas.microsoft.com/office/drawing/2014/main" id="{B18D9EC9-A765-4165-BBD3-90FC0D2C50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7" name="Picture 5">
          <a:extLst>
            <a:ext uri="{FF2B5EF4-FFF2-40B4-BE49-F238E27FC236}">
              <a16:creationId xmlns:a16="http://schemas.microsoft.com/office/drawing/2014/main" id="{B41CBF07-6B2C-45DC-9DB3-4ACA474912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8" name="Picture 5">
          <a:extLst>
            <a:ext uri="{FF2B5EF4-FFF2-40B4-BE49-F238E27FC236}">
              <a16:creationId xmlns:a16="http://schemas.microsoft.com/office/drawing/2014/main" id="{AECABA69-9D28-48CB-B9E3-1C51C2E8A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9" name="Picture 5">
          <a:extLst>
            <a:ext uri="{FF2B5EF4-FFF2-40B4-BE49-F238E27FC236}">
              <a16:creationId xmlns:a16="http://schemas.microsoft.com/office/drawing/2014/main" id="{A01EA83D-D6E8-4191-A6C2-5843C8A52B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0" name="Picture 5">
          <a:extLst>
            <a:ext uri="{FF2B5EF4-FFF2-40B4-BE49-F238E27FC236}">
              <a16:creationId xmlns:a16="http://schemas.microsoft.com/office/drawing/2014/main" id="{2E7099D6-7F16-4F10-B0EE-07C44F41EF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1" name="Picture 5">
          <a:extLst>
            <a:ext uri="{FF2B5EF4-FFF2-40B4-BE49-F238E27FC236}">
              <a16:creationId xmlns:a16="http://schemas.microsoft.com/office/drawing/2014/main" id="{406CE958-6370-4CA8-94D8-95BD9F9426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2" name="Picture 5">
          <a:extLst>
            <a:ext uri="{FF2B5EF4-FFF2-40B4-BE49-F238E27FC236}">
              <a16:creationId xmlns:a16="http://schemas.microsoft.com/office/drawing/2014/main" id="{1E3F2EBC-1D82-4602-BDEB-F3356E1931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3" name="Picture 5">
          <a:extLst>
            <a:ext uri="{FF2B5EF4-FFF2-40B4-BE49-F238E27FC236}">
              <a16:creationId xmlns:a16="http://schemas.microsoft.com/office/drawing/2014/main" id="{6FDEB0DA-C446-468C-8B0D-D4C0BF71B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4" name="Picture 5">
          <a:extLst>
            <a:ext uri="{FF2B5EF4-FFF2-40B4-BE49-F238E27FC236}">
              <a16:creationId xmlns:a16="http://schemas.microsoft.com/office/drawing/2014/main" id="{1A373912-4551-4D58-9C3B-BC495A65E2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5" name="Picture 5">
          <a:extLst>
            <a:ext uri="{FF2B5EF4-FFF2-40B4-BE49-F238E27FC236}">
              <a16:creationId xmlns:a16="http://schemas.microsoft.com/office/drawing/2014/main" id="{5112C25B-877D-4A4E-B57C-A374AEC3CD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6" name="Picture 5">
          <a:extLst>
            <a:ext uri="{FF2B5EF4-FFF2-40B4-BE49-F238E27FC236}">
              <a16:creationId xmlns:a16="http://schemas.microsoft.com/office/drawing/2014/main" id="{B56C0C0F-8ABE-4581-B39D-7960E31533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7" name="Picture 5">
          <a:extLst>
            <a:ext uri="{FF2B5EF4-FFF2-40B4-BE49-F238E27FC236}">
              <a16:creationId xmlns:a16="http://schemas.microsoft.com/office/drawing/2014/main" id="{4F72FAF4-25B5-4241-B5B9-31BC1509CD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8" name="Picture 5">
          <a:extLst>
            <a:ext uri="{FF2B5EF4-FFF2-40B4-BE49-F238E27FC236}">
              <a16:creationId xmlns:a16="http://schemas.microsoft.com/office/drawing/2014/main" id="{68BE319F-8161-4681-AF26-769BCD8EF8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9" name="Picture 5">
          <a:extLst>
            <a:ext uri="{FF2B5EF4-FFF2-40B4-BE49-F238E27FC236}">
              <a16:creationId xmlns:a16="http://schemas.microsoft.com/office/drawing/2014/main" id="{F2DE3340-90E4-486A-AECA-8109F73E3B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60" name="Graphic 1559" descr="Informatie met effen opvulling">
          <a:extLst>
            <a:ext uri="{FF2B5EF4-FFF2-40B4-BE49-F238E27FC236}">
              <a16:creationId xmlns:a16="http://schemas.microsoft.com/office/drawing/2014/main" id="{28E9D5E7-3145-4E53-BD4E-3F759632A7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1" name="Picture 5">
          <a:extLst>
            <a:ext uri="{FF2B5EF4-FFF2-40B4-BE49-F238E27FC236}">
              <a16:creationId xmlns:a16="http://schemas.microsoft.com/office/drawing/2014/main" id="{9FEE0964-793D-45B1-9CBA-4E2F69EC65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62" name="Graphic 1561" descr="Informatie met effen opvulling">
          <a:extLst>
            <a:ext uri="{FF2B5EF4-FFF2-40B4-BE49-F238E27FC236}">
              <a16:creationId xmlns:a16="http://schemas.microsoft.com/office/drawing/2014/main" id="{66702ABD-3FF3-4DB3-B94E-8D396C58F8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3" name="Picture 5">
          <a:extLst>
            <a:ext uri="{FF2B5EF4-FFF2-40B4-BE49-F238E27FC236}">
              <a16:creationId xmlns:a16="http://schemas.microsoft.com/office/drawing/2014/main" id="{DFBFEE0A-D8D2-42D3-85EC-FA31796560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64" name="Graphic 1563" descr="Informatie met effen opvulling">
          <a:extLst>
            <a:ext uri="{FF2B5EF4-FFF2-40B4-BE49-F238E27FC236}">
              <a16:creationId xmlns:a16="http://schemas.microsoft.com/office/drawing/2014/main" id="{69CB2DDB-77A8-4008-B887-6E582730FD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5" name="Picture 5">
          <a:extLst>
            <a:ext uri="{FF2B5EF4-FFF2-40B4-BE49-F238E27FC236}">
              <a16:creationId xmlns:a16="http://schemas.microsoft.com/office/drawing/2014/main" id="{53A5EDB0-2BB0-4763-8142-61583B2F9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6" name="Picture 5">
          <a:extLst>
            <a:ext uri="{FF2B5EF4-FFF2-40B4-BE49-F238E27FC236}">
              <a16:creationId xmlns:a16="http://schemas.microsoft.com/office/drawing/2014/main" id="{C6ADA1F2-DBF2-4B16-9631-49286E2BA1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7" name="Picture 5">
          <a:extLst>
            <a:ext uri="{FF2B5EF4-FFF2-40B4-BE49-F238E27FC236}">
              <a16:creationId xmlns:a16="http://schemas.microsoft.com/office/drawing/2014/main" id="{76C04968-0572-4899-B955-1344AC6182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8" name="Picture 5">
          <a:extLst>
            <a:ext uri="{FF2B5EF4-FFF2-40B4-BE49-F238E27FC236}">
              <a16:creationId xmlns:a16="http://schemas.microsoft.com/office/drawing/2014/main" id="{5472A4A4-04F3-469D-A509-C5CB257E78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9" name="Picture 5">
          <a:extLst>
            <a:ext uri="{FF2B5EF4-FFF2-40B4-BE49-F238E27FC236}">
              <a16:creationId xmlns:a16="http://schemas.microsoft.com/office/drawing/2014/main" id="{F99F15AD-C562-47D4-982E-731F92DDCE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0" name="Picture 5">
          <a:extLst>
            <a:ext uri="{FF2B5EF4-FFF2-40B4-BE49-F238E27FC236}">
              <a16:creationId xmlns:a16="http://schemas.microsoft.com/office/drawing/2014/main" id="{5CD142A4-E0E5-45C5-B81C-8D67BF977F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1" name="Picture 5">
          <a:extLst>
            <a:ext uri="{FF2B5EF4-FFF2-40B4-BE49-F238E27FC236}">
              <a16:creationId xmlns:a16="http://schemas.microsoft.com/office/drawing/2014/main" id="{680EBAFB-1720-4359-85D4-69F81304DE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2" name="Picture 5">
          <a:extLst>
            <a:ext uri="{FF2B5EF4-FFF2-40B4-BE49-F238E27FC236}">
              <a16:creationId xmlns:a16="http://schemas.microsoft.com/office/drawing/2014/main" id="{1BE22C4F-D0AA-43B5-A0EF-4459606EDB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3" name="Picture 5">
          <a:extLst>
            <a:ext uri="{FF2B5EF4-FFF2-40B4-BE49-F238E27FC236}">
              <a16:creationId xmlns:a16="http://schemas.microsoft.com/office/drawing/2014/main" id="{AC58B89F-BFC0-43D1-924E-5D0D39E4F4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4" name="Picture 5">
          <a:extLst>
            <a:ext uri="{FF2B5EF4-FFF2-40B4-BE49-F238E27FC236}">
              <a16:creationId xmlns:a16="http://schemas.microsoft.com/office/drawing/2014/main" id="{130104AA-01BB-407C-A03E-8B2513178C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5" name="Picture 5">
          <a:extLst>
            <a:ext uri="{FF2B5EF4-FFF2-40B4-BE49-F238E27FC236}">
              <a16:creationId xmlns:a16="http://schemas.microsoft.com/office/drawing/2014/main" id="{E4EEC3B5-5948-427A-BC19-1B57529D48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6" name="Picture 5">
          <a:extLst>
            <a:ext uri="{FF2B5EF4-FFF2-40B4-BE49-F238E27FC236}">
              <a16:creationId xmlns:a16="http://schemas.microsoft.com/office/drawing/2014/main" id="{E6140ADC-5451-4893-8CF1-A61273156A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7" name="Picture 5">
          <a:extLst>
            <a:ext uri="{FF2B5EF4-FFF2-40B4-BE49-F238E27FC236}">
              <a16:creationId xmlns:a16="http://schemas.microsoft.com/office/drawing/2014/main" id="{E3280BB2-59E9-4A83-AAB7-804607B2A9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8" name="Picture 5">
          <a:extLst>
            <a:ext uri="{FF2B5EF4-FFF2-40B4-BE49-F238E27FC236}">
              <a16:creationId xmlns:a16="http://schemas.microsoft.com/office/drawing/2014/main" id="{E210404C-48D4-4F75-8A3F-106A2EA02B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9" name="Picture 5">
          <a:extLst>
            <a:ext uri="{FF2B5EF4-FFF2-40B4-BE49-F238E27FC236}">
              <a16:creationId xmlns:a16="http://schemas.microsoft.com/office/drawing/2014/main" id="{617A3811-92C1-4498-B4F1-F18037E3A6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0" name="Picture 5">
          <a:extLst>
            <a:ext uri="{FF2B5EF4-FFF2-40B4-BE49-F238E27FC236}">
              <a16:creationId xmlns:a16="http://schemas.microsoft.com/office/drawing/2014/main" id="{AC4CE4A7-5E84-4105-A891-7B249977CD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1" name="Picture 5">
          <a:extLst>
            <a:ext uri="{FF2B5EF4-FFF2-40B4-BE49-F238E27FC236}">
              <a16:creationId xmlns:a16="http://schemas.microsoft.com/office/drawing/2014/main" id="{6E54CF61-EB35-4EDE-A51A-CADF6DE33F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2" name="Picture 5">
          <a:extLst>
            <a:ext uri="{FF2B5EF4-FFF2-40B4-BE49-F238E27FC236}">
              <a16:creationId xmlns:a16="http://schemas.microsoft.com/office/drawing/2014/main" id="{FC3BF831-522B-4DA3-836B-C46FBF6761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3" name="Picture 5">
          <a:extLst>
            <a:ext uri="{FF2B5EF4-FFF2-40B4-BE49-F238E27FC236}">
              <a16:creationId xmlns:a16="http://schemas.microsoft.com/office/drawing/2014/main" id="{8AE29D4E-DEED-4AE3-810B-999E3EB21B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4" name="Picture 5">
          <a:extLst>
            <a:ext uri="{FF2B5EF4-FFF2-40B4-BE49-F238E27FC236}">
              <a16:creationId xmlns:a16="http://schemas.microsoft.com/office/drawing/2014/main" id="{9E92708C-2845-4308-9C9C-54D0BCDA0C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5" name="Picture 5">
          <a:extLst>
            <a:ext uri="{FF2B5EF4-FFF2-40B4-BE49-F238E27FC236}">
              <a16:creationId xmlns:a16="http://schemas.microsoft.com/office/drawing/2014/main" id="{3825FD24-0262-48C7-BC2D-73F85CA318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6" name="Picture 5">
          <a:extLst>
            <a:ext uri="{FF2B5EF4-FFF2-40B4-BE49-F238E27FC236}">
              <a16:creationId xmlns:a16="http://schemas.microsoft.com/office/drawing/2014/main" id="{1A72A65D-4155-44CA-9035-625531D5A7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7" name="Picture 5">
          <a:extLst>
            <a:ext uri="{FF2B5EF4-FFF2-40B4-BE49-F238E27FC236}">
              <a16:creationId xmlns:a16="http://schemas.microsoft.com/office/drawing/2014/main" id="{E919565D-38F2-4BCB-BD76-D39F8433B5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88" name="Graphic 1587" descr="Informatie met effen opvulling">
          <a:extLst>
            <a:ext uri="{FF2B5EF4-FFF2-40B4-BE49-F238E27FC236}">
              <a16:creationId xmlns:a16="http://schemas.microsoft.com/office/drawing/2014/main" id="{71440279-6142-4A70-82B6-BC3D0DFB13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9" name="Picture 5">
          <a:extLst>
            <a:ext uri="{FF2B5EF4-FFF2-40B4-BE49-F238E27FC236}">
              <a16:creationId xmlns:a16="http://schemas.microsoft.com/office/drawing/2014/main" id="{8F09FD41-B60F-458F-9A8F-61E558CFC2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90" name="Graphic 1589" descr="Informatie met effen opvulling">
          <a:extLst>
            <a:ext uri="{FF2B5EF4-FFF2-40B4-BE49-F238E27FC236}">
              <a16:creationId xmlns:a16="http://schemas.microsoft.com/office/drawing/2014/main" id="{86DE4910-9A5C-402B-8406-3C8EB65F79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1" name="Picture 5">
          <a:extLst>
            <a:ext uri="{FF2B5EF4-FFF2-40B4-BE49-F238E27FC236}">
              <a16:creationId xmlns:a16="http://schemas.microsoft.com/office/drawing/2014/main" id="{86799BEC-582D-42F6-9CCC-FE545F6642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2" name="Picture 5">
          <a:extLst>
            <a:ext uri="{FF2B5EF4-FFF2-40B4-BE49-F238E27FC236}">
              <a16:creationId xmlns:a16="http://schemas.microsoft.com/office/drawing/2014/main" id="{93887295-5117-4E1C-99EE-CEB9A5E07D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3" name="Picture 5">
          <a:extLst>
            <a:ext uri="{FF2B5EF4-FFF2-40B4-BE49-F238E27FC236}">
              <a16:creationId xmlns:a16="http://schemas.microsoft.com/office/drawing/2014/main" id="{7436708D-C6BA-47C3-9A02-8E452F8CD8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4" name="Picture 5">
          <a:extLst>
            <a:ext uri="{FF2B5EF4-FFF2-40B4-BE49-F238E27FC236}">
              <a16:creationId xmlns:a16="http://schemas.microsoft.com/office/drawing/2014/main" id="{1F51AA1A-2B29-48D8-A143-3C2FE34111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5" name="Picture 5">
          <a:extLst>
            <a:ext uri="{FF2B5EF4-FFF2-40B4-BE49-F238E27FC236}">
              <a16:creationId xmlns:a16="http://schemas.microsoft.com/office/drawing/2014/main" id="{7A0445EE-F603-4F6F-A90B-54ED57208C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6" name="Picture 5">
          <a:extLst>
            <a:ext uri="{FF2B5EF4-FFF2-40B4-BE49-F238E27FC236}">
              <a16:creationId xmlns:a16="http://schemas.microsoft.com/office/drawing/2014/main" id="{9F2201D7-5CEF-42CD-A892-14C4265E8C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7" name="Picture 5">
          <a:extLst>
            <a:ext uri="{FF2B5EF4-FFF2-40B4-BE49-F238E27FC236}">
              <a16:creationId xmlns:a16="http://schemas.microsoft.com/office/drawing/2014/main" id="{6DE18EB7-5D94-42A2-BCBB-B9AA9ADF9E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8" name="Picture 5">
          <a:extLst>
            <a:ext uri="{FF2B5EF4-FFF2-40B4-BE49-F238E27FC236}">
              <a16:creationId xmlns:a16="http://schemas.microsoft.com/office/drawing/2014/main" id="{12B8C930-5BFB-456C-BFE2-224DBD291F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9" name="Picture 5">
          <a:extLst>
            <a:ext uri="{FF2B5EF4-FFF2-40B4-BE49-F238E27FC236}">
              <a16:creationId xmlns:a16="http://schemas.microsoft.com/office/drawing/2014/main" id="{63062AAD-0672-498F-9AC0-5544C25776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0" name="Picture 5">
          <a:extLst>
            <a:ext uri="{FF2B5EF4-FFF2-40B4-BE49-F238E27FC236}">
              <a16:creationId xmlns:a16="http://schemas.microsoft.com/office/drawing/2014/main" id="{160BF265-B7A0-451C-9811-E7994399AB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1" name="Picture 5">
          <a:extLst>
            <a:ext uri="{FF2B5EF4-FFF2-40B4-BE49-F238E27FC236}">
              <a16:creationId xmlns:a16="http://schemas.microsoft.com/office/drawing/2014/main" id="{FEC9F6ED-DBAA-4ED3-9561-C63765DFC5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2" name="Picture 5">
          <a:extLst>
            <a:ext uri="{FF2B5EF4-FFF2-40B4-BE49-F238E27FC236}">
              <a16:creationId xmlns:a16="http://schemas.microsoft.com/office/drawing/2014/main" id="{90F7E2CC-9D83-4575-BB9B-001D159F26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790575</xdr:colOff>
      <xdr:row>7</xdr:row>
      <xdr:rowOff>9525</xdr:rowOff>
    </xdr:from>
    <xdr:to>
      <xdr:col>7</xdr:col>
      <xdr:colOff>71581</xdr:colOff>
      <xdr:row>7</xdr:row>
      <xdr:rowOff>333375</xdr:rowOff>
    </xdr:to>
    <xdr:pic>
      <xdr:nvPicPr>
        <xdr:cNvPr id="1603" name="Graphic 1602" descr="Informatie met effen opvulling">
          <a:extLst>
            <a:ext uri="{FF2B5EF4-FFF2-40B4-BE49-F238E27FC236}">
              <a16:creationId xmlns:a16="http://schemas.microsoft.com/office/drawing/2014/main" id="{9EBDC7FC-9D28-4C57-9307-A8228C3B55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4" name="Picture 5">
          <a:extLst>
            <a:ext uri="{FF2B5EF4-FFF2-40B4-BE49-F238E27FC236}">
              <a16:creationId xmlns:a16="http://schemas.microsoft.com/office/drawing/2014/main" id="{5CC775B9-B8C9-4003-8168-A57D15C47D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05" name="Graphic 1604" descr="Informatie met effen opvulling">
          <a:extLst>
            <a:ext uri="{FF2B5EF4-FFF2-40B4-BE49-F238E27FC236}">
              <a16:creationId xmlns:a16="http://schemas.microsoft.com/office/drawing/2014/main" id="{C8A56F60-64BA-4CCD-B479-D6C5BBAA72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6" name="Picture 5">
          <a:extLst>
            <a:ext uri="{FF2B5EF4-FFF2-40B4-BE49-F238E27FC236}">
              <a16:creationId xmlns:a16="http://schemas.microsoft.com/office/drawing/2014/main" id="{238B73AA-92E6-4A32-AB0A-237119FD61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07" name="Graphic 1606" descr="Informatie met effen opvulling">
          <a:extLst>
            <a:ext uri="{FF2B5EF4-FFF2-40B4-BE49-F238E27FC236}">
              <a16:creationId xmlns:a16="http://schemas.microsoft.com/office/drawing/2014/main" id="{7AD2FEEA-C70B-4E0D-B226-8D73606A2A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8" name="Picture 5">
          <a:extLst>
            <a:ext uri="{FF2B5EF4-FFF2-40B4-BE49-F238E27FC236}">
              <a16:creationId xmlns:a16="http://schemas.microsoft.com/office/drawing/2014/main" id="{F7F38761-7B51-4F6D-8159-63523487D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09" name="Graphic 1608" descr="Informatie met effen opvulling">
          <a:extLst>
            <a:ext uri="{FF2B5EF4-FFF2-40B4-BE49-F238E27FC236}">
              <a16:creationId xmlns:a16="http://schemas.microsoft.com/office/drawing/2014/main" id="{DA8BBA96-1E7E-4A0D-8236-9019D00E68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0" name="Picture 5">
          <a:extLst>
            <a:ext uri="{FF2B5EF4-FFF2-40B4-BE49-F238E27FC236}">
              <a16:creationId xmlns:a16="http://schemas.microsoft.com/office/drawing/2014/main" id="{2F41CC70-986E-43D5-BCE7-1426CB64FA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1" name="Picture 5">
          <a:extLst>
            <a:ext uri="{FF2B5EF4-FFF2-40B4-BE49-F238E27FC236}">
              <a16:creationId xmlns:a16="http://schemas.microsoft.com/office/drawing/2014/main" id="{17541D71-D75A-471D-99CE-2C81C9BEC0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2" name="Picture 5">
          <a:extLst>
            <a:ext uri="{FF2B5EF4-FFF2-40B4-BE49-F238E27FC236}">
              <a16:creationId xmlns:a16="http://schemas.microsoft.com/office/drawing/2014/main" id="{503DBC7A-0572-4370-AC15-7D5E42BAFE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3" name="Picture 5">
          <a:extLst>
            <a:ext uri="{FF2B5EF4-FFF2-40B4-BE49-F238E27FC236}">
              <a16:creationId xmlns:a16="http://schemas.microsoft.com/office/drawing/2014/main" id="{4E772929-3B8A-4072-828E-3D30371F30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4" name="Picture 5">
          <a:extLst>
            <a:ext uri="{FF2B5EF4-FFF2-40B4-BE49-F238E27FC236}">
              <a16:creationId xmlns:a16="http://schemas.microsoft.com/office/drawing/2014/main" id="{4BF4EF08-78A7-412B-A03F-6BD0CFD8B5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5" name="Picture 5">
          <a:extLst>
            <a:ext uri="{FF2B5EF4-FFF2-40B4-BE49-F238E27FC236}">
              <a16:creationId xmlns:a16="http://schemas.microsoft.com/office/drawing/2014/main" id="{4292CC45-F2B0-4834-801F-E6690C6EE1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6" name="Picture 5">
          <a:extLst>
            <a:ext uri="{FF2B5EF4-FFF2-40B4-BE49-F238E27FC236}">
              <a16:creationId xmlns:a16="http://schemas.microsoft.com/office/drawing/2014/main" id="{3BD43EE1-0084-446F-96F0-F255E89447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7" name="Picture 5">
          <a:extLst>
            <a:ext uri="{FF2B5EF4-FFF2-40B4-BE49-F238E27FC236}">
              <a16:creationId xmlns:a16="http://schemas.microsoft.com/office/drawing/2014/main" id="{A3F54C43-8EFD-422A-8577-BE3BE28BEC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8" name="Picture 5">
          <a:extLst>
            <a:ext uri="{FF2B5EF4-FFF2-40B4-BE49-F238E27FC236}">
              <a16:creationId xmlns:a16="http://schemas.microsoft.com/office/drawing/2014/main" id="{6B46BFB3-B7CD-45D2-9DB0-FAE7E40605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9" name="Picture 5">
          <a:extLst>
            <a:ext uri="{FF2B5EF4-FFF2-40B4-BE49-F238E27FC236}">
              <a16:creationId xmlns:a16="http://schemas.microsoft.com/office/drawing/2014/main" id="{F27C708C-07B6-41B9-8037-71F44694F1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0" name="Picture 5">
          <a:extLst>
            <a:ext uri="{FF2B5EF4-FFF2-40B4-BE49-F238E27FC236}">
              <a16:creationId xmlns:a16="http://schemas.microsoft.com/office/drawing/2014/main" id="{864BD8FC-A641-4799-BCAB-07C4D33F78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1" name="Picture 5">
          <a:extLst>
            <a:ext uri="{FF2B5EF4-FFF2-40B4-BE49-F238E27FC236}">
              <a16:creationId xmlns:a16="http://schemas.microsoft.com/office/drawing/2014/main" id="{FCC8A965-F3A8-472D-A89B-563D474FA5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2" name="Picture 5">
          <a:extLst>
            <a:ext uri="{FF2B5EF4-FFF2-40B4-BE49-F238E27FC236}">
              <a16:creationId xmlns:a16="http://schemas.microsoft.com/office/drawing/2014/main" id="{EA510872-5533-4C0B-9B71-D5A5C0F2CF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3" name="Picture 5">
          <a:extLst>
            <a:ext uri="{FF2B5EF4-FFF2-40B4-BE49-F238E27FC236}">
              <a16:creationId xmlns:a16="http://schemas.microsoft.com/office/drawing/2014/main" id="{00438557-A7BA-49CD-9BE3-2CAA6C1B54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4" name="Picture 5">
          <a:extLst>
            <a:ext uri="{FF2B5EF4-FFF2-40B4-BE49-F238E27FC236}">
              <a16:creationId xmlns:a16="http://schemas.microsoft.com/office/drawing/2014/main" id="{7014BAA9-AC32-4FD2-9BD5-DADA137E7A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5" name="Picture 5">
          <a:extLst>
            <a:ext uri="{FF2B5EF4-FFF2-40B4-BE49-F238E27FC236}">
              <a16:creationId xmlns:a16="http://schemas.microsoft.com/office/drawing/2014/main" id="{78E4BA25-1FD1-4741-AA8B-915AF601CE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6" name="Picture 5">
          <a:extLst>
            <a:ext uri="{FF2B5EF4-FFF2-40B4-BE49-F238E27FC236}">
              <a16:creationId xmlns:a16="http://schemas.microsoft.com/office/drawing/2014/main" id="{B0B32E34-489A-4046-A53B-69B24F4BE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7" name="Picture 5">
          <a:extLst>
            <a:ext uri="{FF2B5EF4-FFF2-40B4-BE49-F238E27FC236}">
              <a16:creationId xmlns:a16="http://schemas.microsoft.com/office/drawing/2014/main" id="{A78C0CC4-E675-461E-A90F-D67F28D43F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8" name="Picture 5">
          <a:extLst>
            <a:ext uri="{FF2B5EF4-FFF2-40B4-BE49-F238E27FC236}">
              <a16:creationId xmlns:a16="http://schemas.microsoft.com/office/drawing/2014/main" id="{2CE5B066-60B4-4A3A-A041-011AA88443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9" name="Picture 5">
          <a:extLst>
            <a:ext uri="{FF2B5EF4-FFF2-40B4-BE49-F238E27FC236}">
              <a16:creationId xmlns:a16="http://schemas.microsoft.com/office/drawing/2014/main" id="{864C13E5-C599-4CF6-91FC-7CB45B96CE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0" name="Picture 5">
          <a:extLst>
            <a:ext uri="{FF2B5EF4-FFF2-40B4-BE49-F238E27FC236}">
              <a16:creationId xmlns:a16="http://schemas.microsoft.com/office/drawing/2014/main" id="{7358C21B-1ED9-477F-9BF1-9257B4BFBD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1" name="Picture 5">
          <a:extLst>
            <a:ext uri="{FF2B5EF4-FFF2-40B4-BE49-F238E27FC236}">
              <a16:creationId xmlns:a16="http://schemas.microsoft.com/office/drawing/2014/main" id="{16BDA255-D9AE-4377-8A18-87850A37C4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2" name="Picture 5">
          <a:extLst>
            <a:ext uri="{FF2B5EF4-FFF2-40B4-BE49-F238E27FC236}">
              <a16:creationId xmlns:a16="http://schemas.microsoft.com/office/drawing/2014/main" id="{5ACB87CB-CB12-4EB9-8F67-FE6E1E17C5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33" name="Graphic 1632" descr="Informatie met effen opvulling">
          <a:extLst>
            <a:ext uri="{FF2B5EF4-FFF2-40B4-BE49-F238E27FC236}">
              <a16:creationId xmlns:a16="http://schemas.microsoft.com/office/drawing/2014/main" id="{25C475DA-237B-49AB-B4D7-1397A8FA78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4" name="Picture 5">
          <a:extLst>
            <a:ext uri="{FF2B5EF4-FFF2-40B4-BE49-F238E27FC236}">
              <a16:creationId xmlns:a16="http://schemas.microsoft.com/office/drawing/2014/main" id="{C60F8EC8-3BA8-46B4-8E61-76E00771C3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35" name="Graphic 1634" descr="Informatie met effen opvulling">
          <a:extLst>
            <a:ext uri="{FF2B5EF4-FFF2-40B4-BE49-F238E27FC236}">
              <a16:creationId xmlns:a16="http://schemas.microsoft.com/office/drawing/2014/main" id="{C461CE33-8779-4C55-9C4F-8DF8B0DA86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6" name="Picture 5">
          <a:extLst>
            <a:ext uri="{FF2B5EF4-FFF2-40B4-BE49-F238E27FC236}">
              <a16:creationId xmlns:a16="http://schemas.microsoft.com/office/drawing/2014/main" id="{1AF2B126-1083-4BE8-9D4D-722C0802CC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37" name="Graphic 1636" descr="Informatie met effen opvulling">
          <a:extLst>
            <a:ext uri="{FF2B5EF4-FFF2-40B4-BE49-F238E27FC236}">
              <a16:creationId xmlns:a16="http://schemas.microsoft.com/office/drawing/2014/main" id="{EBFD69BF-4E7A-4C96-A6ED-CC1F46C55A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8" name="Picture 5">
          <a:extLst>
            <a:ext uri="{FF2B5EF4-FFF2-40B4-BE49-F238E27FC236}">
              <a16:creationId xmlns:a16="http://schemas.microsoft.com/office/drawing/2014/main" id="{A55EA30E-8919-4A3F-8C5E-4057E6E22C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9" name="Picture 5">
          <a:extLst>
            <a:ext uri="{FF2B5EF4-FFF2-40B4-BE49-F238E27FC236}">
              <a16:creationId xmlns:a16="http://schemas.microsoft.com/office/drawing/2014/main" id="{93E356D6-58A7-48C0-94AB-EC1D6D0A55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0" name="Picture 5">
          <a:extLst>
            <a:ext uri="{FF2B5EF4-FFF2-40B4-BE49-F238E27FC236}">
              <a16:creationId xmlns:a16="http://schemas.microsoft.com/office/drawing/2014/main" id="{5FEB06F9-FBB4-49C7-A9DA-68162FCFDA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1" name="Picture 5">
          <a:extLst>
            <a:ext uri="{FF2B5EF4-FFF2-40B4-BE49-F238E27FC236}">
              <a16:creationId xmlns:a16="http://schemas.microsoft.com/office/drawing/2014/main" id="{2FC24111-B1BD-44E6-9E65-F67206D93B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2" name="Picture 5">
          <a:extLst>
            <a:ext uri="{FF2B5EF4-FFF2-40B4-BE49-F238E27FC236}">
              <a16:creationId xmlns:a16="http://schemas.microsoft.com/office/drawing/2014/main" id="{536712E6-6587-4858-98C4-CB12242803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3" name="Picture 5">
          <a:extLst>
            <a:ext uri="{FF2B5EF4-FFF2-40B4-BE49-F238E27FC236}">
              <a16:creationId xmlns:a16="http://schemas.microsoft.com/office/drawing/2014/main" id="{6AFD4225-FDA1-4D6B-BEE8-5089CAF393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4" name="Picture 5">
          <a:extLst>
            <a:ext uri="{FF2B5EF4-FFF2-40B4-BE49-F238E27FC236}">
              <a16:creationId xmlns:a16="http://schemas.microsoft.com/office/drawing/2014/main" id="{39CFCE7A-5856-4D0B-9FE3-EB9BC4AE3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5" name="Picture 5">
          <a:extLst>
            <a:ext uri="{FF2B5EF4-FFF2-40B4-BE49-F238E27FC236}">
              <a16:creationId xmlns:a16="http://schemas.microsoft.com/office/drawing/2014/main" id="{38D3F22D-7E4C-44D6-B3A4-EEE971AB54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6" name="Picture 5">
          <a:extLst>
            <a:ext uri="{FF2B5EF4-FFF2-40B4-BE49-F238E27FC236}">
              <a16:creationId xmlns:a16="http://schemas.microsoft.com/office/drawing/2014/main" id="{385AE0C8-71E6-448D-AEC5-69A5E8942C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7" name="Picture 5">
          <a:extLst>
            <a:ext uri="{FF2B5EF4-FFF2-40B4-BE49-F238E27FC236}">
              <a16:creationId xmlns:a16="http://schemas.microsoft.com/office/drawing/2014/main" id="{08C37C77-2E5A-47C6-9F25-DC3293FA9C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8" name="Picture 5">
          <a:extLst>
            <a:ext uri="{FF2B5EF4-FFF2-40B4-BE49-F238E27FC236}">
              <a16:creationId xmlns:a16="http://schemas.microsoft.com/office/drawing/2014/main" id="{A70F9B73-5176-4208-9E82-49DDE6AEF9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9" name="Picture 5">
          <a:extLst>
            <a:ext uri="{FF2B5EF4-FFF2-40B4-BE49-F238E27FC236}">
              <a16:creationId xmlns:a16="http://schemas.microsoft.com/office/drawing/2014/main" id="{4DA407AB-88F2-4724-8D26-65D25CFFDF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0" name="Picture 5">
          <a:extLst>
            <a:ext uri="{FF2B5EF4-FFF2-40B4-BE49-F238E27FC236}">
              <a16:creationId xmlns:a16="http://schemas.microsoft.com/office/drawing/2014/main" id="{18CE9C40-9F36-4687-9313-DF790F48BB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1" name="Picture 5">
          <a:extLst>
            <a:ext uri="{FF2B5EF4-FFF2-40B4-BE49-F238E27FC236}">
              <a16:creationId xmlns:a16="http://schemas.microsoft.com/office/drawing/2014/main" id="{198B5756-3C3A-4DD7-9BC2-0C323E9DEA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2" name="Picture 5">
          <a:extLst>
            <a:ext uri="{FF2B5EF4-FFF2-40B4-BE49-F238E27FC236}">
              <a16:creationId xmlns:a16="http://schemas.microsoft.com/office/drawing/2014/main" id="{CCCFC9ED-7CF6-49A1-9761-4420EFF1D5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3" name="Picture 5">
          <a:extLst>
            <a:ext uri="{FF2B5EF4-FFF2-40B4-BE49-F238E27FC236}">
              <a16:creationId xmlns:a16="http://schemas.microsoft.com/office/drawing/2014/main" id="{196E28FB-6C0A-4FE6-AF65-8F741CB490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4" name="Picture 5">
          <a:extLst>
            <a:ext uri="{FF2B5EF4-FFF2-40B4-BE49-F238E27FC236}">
              <a16:creationId xmlns:a16="http://schemas.microsoft.com/office/drawing/2014/main" id="{09BE13B4-384A-45A8-BACB-76BCBD308E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5" name="Picture 5">
          <a:extLst>
            <a:ext uri="{FF2B5EF4-FFF2-40B4-BE49-F238E27FC236}">
              <a16:creationId xmlns:a16="http://schemas.microsoft.com/office/drawing/2014/main" id="{263AAE5B-34BA-44FA-80FE-2141562AFC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6" name="Picture 5">
          <a:extLst>
            <a:ext uri="{FF2B5EF4-FFF2-40B4-BE49-F238E27FC236}">
              <a16:creationId xmlns:a16="http://schemas.microsoft.com/office/drawing/2014/main" id="{1E8F6FE8-43B0-4C98-AFEA-CBD64922FC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7" name="Picture 5">
          <a:extLst>
            <a:ext uri="{FF2B5EF4-FFF2-40B4-BE49-F238E27FC236}">
              <a16:creationId xmlns:a16="http://schemas.microsoft.com/office/drawing/2014/main" id="{DE5E88C0-DB7A-4FF4-90A1-C227A5F6E2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8" name="Picture 5">
          <a:extLst>
            <a:ext uri="{FF2B5EF4-FFF2-40B4-BE49-F238E27FC236}">
              <a16:creationId xmlns:a16="http://schemas.microsoft.com/office/drawing/2014/main" id="{339560C1-BCF3-4B3A-BC48-05EF3E971F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9" name="Picture 5">
          <a:extLst>
            <a:ext uri="{FF2B5EF4-FFF2-40B4-BE49-F238E27FC236}">
              <a16:creationId xmlns:a16="http://schemas.microsoft.com/office/drawing/2014/main" id="{294784D9-F687-4D62-9FB0-620922BA4C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0" name="Picture 5">
          <a:extLst>
            <a:ext uri="{FF2B5EF4-FFF2-40B4-BE49-F238E27FC236}">
              <a16:creationId xmlns:a16="http://schemas.microsoft.com/office/drawing/2014/main" id="{7B5B226E-1195-4E03-A5CC-62974A470A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61" name="Graphic 1660" descr="Informatie met effen opvulling">
          <a:extLst>
            <a:ext uri="{FF2B5EF4-FFF2-40B4-BE49-F238E27FC236}">
              <a16:creationId xmlns:a16="http://schemas.microsoft.com/office/drawing/2014/main" id="{059F53DE-2F74-48EF-AEE9-780D008400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2" name="Picture 5">
          <a:extLst>
            <a:ext uri="{FF2B5EF4-FFF2-40B4-BE49-F238E27FC236}">
              <a16:creationId xmlns:a16="http://schemas.microsoft.com/office/drawing/2014/main" id="{741B4DA7-33E3-4B1B-9AA1-1D911D0136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63" name="Graphic 1662" descr="Informatie met effen opvulling">
          <a:extLst>
            <a:ext uri="{FF2B5EF4-FFF2-40B4-BE49-F238E27FC236}">
              <a16:creationId xmlns:a16="http://schemas.microsoft.com/office/drawing/2014/main" id="{3A97ECE7-706E-4E9F-87AA-8CFBD0E8F1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4" name="Picture 5">
          <a:extLst>
            <a:ext uri="{FF2B5EF4-FFF2-40B4-BE49-F238E27FC236}">
              <a16:creationId xmlns:a16="http://schemas.microsoft.com/office/drawing/2014/main" id="{C3B628F1-83B2-45EB-9AFA-740A0CD39B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5" name="Picture 5">
          <a:extLst>
            <a:ext uri="{FF2B5EF4-FFF2-40B4-BE49-F238E27FC236}">
              <a16:creationId xmlns:a16="http://schemas.microsoft.com/office/drawing/2014/main" id="{B04AF51D-E37E-4954-8776-3CD81BF6BE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6" name="Picture 5">
          <a:extLst>
            <a:ext uri="{FF2B5EF4-FFF2-40B4-BE49-F238E27FC236}">
              <a16:creationId xmlns:a16="http://schemas.microsoft.com/office/drawing/2014/main" id="{917060DC-1C62-40DE-BC7C-90928DCBB6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7" name="Picture 5">
          <a:extLst>
            <a:ext uri="{FF2B5EF4-FFF2-40B4-BE49-F238E27FC236}">
              <a16:creationId xmlns:a16="http://schemas.microsoft.com/office/drawing/2014/main" id="{F29405D4-B20B-45B5-BFFA-31CC451269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8" name="Picture 5">
          <a:extLst>
            <a:ext uri="{FF2B5EF4-FFF2-40B4-BE49-F238E27FC236}">
              <a16:creationId xmlns:a16="http://schemas.microsoft.com/office/drawing/2014/main" id="{9ED4CA3A-2D66-49F9-96D2-8278B989A4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9" name="Picture 5">
          <a:extLst>
            <a:ext uri="{FF2B5EF4-FFF2-40B4-BE49-F238E27FC236}">
              <a16:creationId xmlns:a16="http://schemas.microsoft.com/office/drawing/2014/main" id="{F8313383-37CF-4B7C-BF29-C5586B9806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0" name="Picture 5">
          <a:extLst>
            <a:ext uri="{FF2B5EF4-FFF2-40B4-BE49-F238E27FC236}">
              <a16:creationId xmlns:a16="http://schemas.microsoft.com/office/drawing/2014/main" id="{C42C06F4-437D-4BDF-BC06-777ECE219A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1" name="Picture 5">
          <a:extLst>
            <a:ext uri="{FF2B5EF4-FFF2-40B4-BE49-F238E27FC236}">
              <a16:creationId xmlns:a16="http://schemas.microsoft.com/office/drawing/2014/main" id="{262C673C-0BDD-47FA-9FBB-4D1695C142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2" name="Picture 5">
          <a:extLst>
            <a:ext uri="{FF2B5EF4-FFF2-40B4-BE49-F238E27FC236}">
              <a16:creationId xmlns:a16="http://schemas.microsoft.com/office/drawing/2014/main" id="{C56EA711-7B16-4D9A-889E-7C2CB4BDB7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3" name="Picture 5">
          <a:extLst>
            <a:ext uri="{FF2B5EF4-FFF2-40B4-BE49-F238E27FC236}">
              <a16:creationId xmlns:a16="http://schemas.microsoft.com/office/drawing/2014/main" id="{DC3EBB60-D334-4C33-9EB9-999DDB5EF1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4" name="Picture 5">
          <a:extLst>
            <a:ext uri="{FF2B5EF4-FFF2-40B4-BE49-F238E27FC236}">
              <a16:creationId xmlns:a16="http://schemas.microsoft.com/office/drawing/2014/main" id="{12BBC94B-2773-4D4D-B55F-B792EACEC3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5" name="Picture 5">
          <a:extLst>
            <a:ext uri="{FF2B5EF4-FFF2-40B4-BE49-F238E27FC236}">
              <a16:creationId xmlns:a16="http://schemas.microsoft.com/office/drawing/2014/main" id="{D275812E-5E88-415C-A6C5-A4E3C8F1C0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6" name="Picture 5">
          <a:extLst>
            <a:ext uri="{FF2B5EF4-FFF2-40B4-BE49-F238E27FC236}">
              <a16:creationId xmlns:a16="http://schemas.microsoft.com/office/drawing/2014/main" id="{3962E394-6084-4C1D-9F19-B5AB2075B9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7" name="Picture 5">
          <a:extLst>
            <a:ext uri="{FF2B5EF4-FFF2-40B4-BE49-F238E27FC236}">
              <a16:creationId xmlns:a16="http://schemas.microsoft.com/office/drawing/2014/main" id="{EB420E87-A5DF-4C1E-A220-A882CB988A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8" name="Picture 5">
          <a:extLst>
            <a:ext uri="{FF2B5EF4-FFF2-40B4-BE49-F238E27FC236}">
              <a16:creationId xmlns:a16="http://schemas.microsoft.com/office/drawing/2014/main" id="{CF9DA243-3DC3-4AE4-B5FA-B30D05F2D8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9" name="Picture 5">
          <a:extLst>
            <a:ext uri="{FF2B5EF4-FFF2-40B4-BE49-F238E27FC236}">
              <a16:creationId xmlns:a16="http://schemas.microsoft.com/office/drawing/2014/main" id="{9308E6B7-DAFA-4590-A385-D626A4AD18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0" name="Picture 5">
          <a:extLst>
            <a:ext uri="{FF2B5EF4-FFF2-40B4-BE49-F238E27FC236}">
              <a16:creationId xmlns:a16="http://schemas.microsoft.com/office/drawing/2014/main" id="{5DC1DF32-DB0B-453D-B420-300C1D3A89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1" name="Picture 5">
          <a:extLst>
            <a:ext uri="{FF2B5EF4-FFF2-40B4-BE49-F238E27FC236}">
              <a16:creationId xmlns:a16="http://schemas.microsoft.com/office/drawing/2014/main" id="{05A7BB70-53A6-40AC-B02F-B7BDDEA6B2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2" name="Picture 5">
          <a:extLst>
            <a:ext uri="{FF2B5EF4-FFF2-40B4-BE49-F238E27FC236}">
              <a16:creationId xmlns:a16="http://schemas.microsoft.com/office/drawing/2014/main" id="{DA477132-6400-4F42-B2A5-1622024D58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3" name="Picture 5">
          <a:extLst>
            <a:ext uri="{FF2B5EF4-FFF2-40B4-BE49-F238E27FC236}">
              <a16:creationId xmlns:a16="http://schemas.microsoft.com/office/drawing/2014/main" id="{7161DF23-4059-4AD1-AC38-F4859A024A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4" name="Picture 5">
          <a:extLst>
            <a:ext uri="{FF2B5EF4-FFF2-40B4-BE49-F238E27FC236}">
              <a16:creationId xmlns:a16="http://schemas.microsoft.com/office/drawing/2014/main" id="{9A0C7CA7-6FEE-43A8-A99F-9992960029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5" name="Picture 5">
          <a:extLst>
            <a:ext uri="{FF2B5EF4-FFF2-40B4-BE49-F238E27FC236}">
              <a16:creationId xmlns:a16="http://schemas.microsoft.com/office/drawing/2014/main" id="{EDB60AD8-5A78-40CE-9B0D-7D3F992CAD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6" name="Picture 5">
          <a:extLst>
            <a:ext uri="{FF2B5EF4-FFF2-40B4-BE49-F238E27FC236}">
              <a16:creationId xmlns:a16="http://schemas.microsoft.com/office/drawing/2014/main" id="{94435D5F-DB0C-472C-BC83-9639EBA32E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87" name="Graphic 1686" descr="Informatie met effen opvulling">
          <a:extLst>
            <a:ext uri="{FF2B5EF4-FFF2-40B4-BE49-F238E27FC236}">
              <a16:creationId xmlns:a16="http://schemas.microsoft.com/office/drawing/2014/main" id="{2405589D-350E-48A1-824A-40E0FC59D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8" name="Picture 5">
          <a:extLst>
            <a:ext uri="{FF2B5EF4-FFF2-40B4-BE49-F238E27FC236}">
              <a16:creationId xmlns:a16="http://schemas.microsoft.com/office/drawing/2014/main" id="{C92856A1-2F71-4ADE-A9C9-7CC6C6698D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89" name="Graphic 1688" descr="Informatie met effen opvulling">
          <a:extLst>
            <a:ext uri="{FF2B5EF4-FFF2-40B4-BE49-F238E27FC236}">
              <a16:creationId xmlns:a16="http://schemas.microsoft.com/office/drawing/2014/main" id="{08534BB6-03C5-49B4-A462-98B7240474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0" name="Picture 5">
          <a:extLst>
            <a:ext uri="{FF2B5EF4-FFF2-40B4-BE49-F238E27FC236}">
              <a16:creationId xmlns:a16="http://schemas.microsoft.com/office/drawing/2014/main" id="{D4147875-D25A-47AC-9262-4A8C0024EE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91" name="Graphic 1690" descr="Informatie met effen opvulling">
          <a:extLst>
            <a:ext uri="{FF2B5EF4-FFF2-40B4-BE49-F238E27FC236}">
              <a16:creationId xmlns:a16="http://schemas.microsoft.com/office/drawing/2014/main" id="{F40709EE-883E-47A3-BC22-40C9DEF13F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2" name="Picture 5">
          <a:extLst>
            <a:ext uri="{FF2B5EF4-FFF2-40B4-BE49-F238E27FC236}">
              <a16:creationId xmlns:a16="http://schemas.microsoft.com/office/drawing/2014/main" id="{379F5D59-AA23-4DE7-B89E-ED7E34270B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3" name="Picture 5">
          <a:extLst>
            <a:ext uri="{FF2B5EF4-FFF2-40B4-BE49-F238E27FC236}">
              <a16:creationId xmlns:a16="http://schemas.microsoft.com/office/drawing/2014/main" id="{743AF961-8124-49CF-BBC6-80B797DC9D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4" name="Picture 5">
          <a:extLst>
            <a:ext uri="{FF2B5EF4-FFF2-40B4-BE49-F238E27FC236}">
              <a16:creationId xmlns:a16="http://schemas.microsoft.com/office/drawing/2014/main" id="{83CD57D2-9F4A-436F-ACBA-6A9D22BB73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5" name="Picture 5">
          <a:extLst>
            <a:ext uri="{FF2B5EF4-FFF2-40B4-BE49-F238E27FC236}">
              <a16:creationId xmlns:a16="http://schemas.microsoft.com/office/drawing/2014/main" id="{55538B42-8D29-4E46-8C9A-10312248A1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6" name="Picture 5">
          <a:extLst>
            <a:ext uri="{FF2B5EF4-FFF2-40B4-BE49-F238E27FC236}">
              <a16:creationId xmlns:a16="http://schemas.microsoft.com/office/drawing/2014/main" id="{74C60653-C7FD-4CFC-A2FE-7A080E4965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7" name="Picture 5">
          <a:extLst>
            <a:ext uri="{FF2B5EF4-FFF2-40B4-BE49-F238E27FC236}">
              <a16:creationId xmlns:a16="http://schemas.microsoft.com/office/drawing/2014/main" id="{B498ADF9-E08C-4177-B527-A73B18577F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8" name="Picture 5">
          <a:extLst>
            <a:ext uri="{FF2B5EF4-FFF2-40B4-BE49-F238E27FC236}">
              <a16:creationId xmlns:a16="http://schemas.microsoft.com/office/drawing/2014/main" id="{4C79B740-6FE7-4BB4-BD18-79239F42D8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9" name="Picture 5">
          <a:extLst>
            <a:ext uri="{FF2B5EF4-FFF2-40B4-BE49-F238E27FC236}">
              <a16:creationId xmlns:a16="http://schemas.microsoft.com/office/drawing/2014/main" id="{964D690D-AA08-443E-B784-EAB8BB73D9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0" name="Picture 5">
          <a:extLst>
            <a:ext uri="{FF2B5EF4-FFF2-40B4-BE49-F238E27FC236}">
              <a16:creationId xmlns:a16="http://schemas.microsoft.com/office/drawing/2014/main" id="{67111D6C-F769-4366-8D90-C25237AA56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1" name="Picture 5">
          <a:extLst>
            <a:ext uri="{FF2B5EF4-FFF2-40B4-BE49-F238E27FC236}">
              <a16:creationId xmlns:a16="http://schemas.microsoft.com/office/drawing/2014/main" id="{68B5F227-4D93-43C7-BDCC-58658AF378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2" name="Picture 5">
          <a:extLst>
            <a:ext uri="{FF2B5EF4-FFF2-40B4-BE49-F238E27FC236}">
              <a16:creationId xmlns:a16="http://schemas.microsoft.com/office/drawing/2014/main" id="{5B2E291C-923A-48C6-9EA1-D515BF38D5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3" name="Picture 5">
          <a:extLst>
            <a:ext uri="{FF2B5EF4-FFF2-40B4-BE49-F238E27FC236}">
              <a16:creationId xmlns:a16="http://schemas.microsoft.com/office/drawing/2014/main" id="{B88B1718-1B9E-4918-8A4B-76094F402B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4" name="Picture 5">
          <a:extLst>
            <a:ext uri="{FF2B5EF4-FFF2-40B4-BE49-F238E27FC236}">
              <a16:creationId xmlns:a16="http://schemas.microsoft.com/office/drawing/2014/main" id="{189DA108-7018-4928-B7DF-C95AF8E29D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5" name="Picture 5">
          <a:extLst>
            <a:ext uri="{FF2B5EF4-FFF2-40B4-BE49-F238E27FC236}">
              <a16:creationId xmlns:a16="http://schemas.microsoft.com/office/drawing/2014/main" id="{D475F465-2326-4A68-A9C2-CB93EEAF73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6" name="Picture 5">
          <a:extLst>
            <a:ext uri="{FF2B5EF4-FFF2-40B4-BE49-F238E27FC236}">
              <a16:creationId xmlns:a16="http://schemas.microsoft.com/office/drawing/2014/main" id="{E7883336-57D9-4A9D-B155-3968F4D21A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7" name="Picture 5">
          <a:extLst>
            <a:ext uri="{FF2B5EF4-FFF2-40B4-BE49-F238E27FC236}">
              <a16:creationId xmlns:a16="http://schemas.microsoft.com/office/drawing/2014/main" id="{6827B815-17B1-4809-B4DF-3FCD47298A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8" name="Picture 5">
          <a:extLst>
            <a:ext uri="{FF2B5EF4-FFF2-40B4-BE49-F238E27FC236}">
              <a16:creationId xmlns:a16="http://schemas.microsoft.com/office/drawing/2014/main" id="{A324854D-5D78-42DC-BA4E-89AF32EF2D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9" name="Picture 5">
          <a:extLst>
            <a:ext uri="{FF2B5EF4-FFF2-40B4-BE49-F238E27FC236}">
              <a16:creationId xmlns:a16="http://schemas.microsoft.com/office/drawing/2014/main" id="{48748C96-8B16-4A62-90BF-C2654E747A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0" name="Picture 5">
          <a:extLst>
            <a:ext uri="{FF2B5EF4-FFF2-40B4-BE49-F238E27FC236}">
              <a16:creationId xmlns:a16="http://schemas.microsoft.com/office/drawing/2014/main" id="{804CD7EF-B734-48DF-B7C5-4AB4E10F74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1" name="Picture 5">
          <a:extLst>
            <a:ext uri="{FF2B5EF4-FFF2-40B4-BE49-F238E27FC236}">
              <a16:creationId xmlns:a16="http://schemas.microsoft.com/office/drawing/2014/main" id="{9380BD75-0C95-4D89-A04F-B4178821B1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2" name="Picture 5">
          <a:extLst>
            <a:ext uri="{FF2B5EF4-FFF2-40B4-BE49-F238E27FC236}">
              <a16:creationId xmlns:a16="http://schemas.microsoft.com/office/drawing/2014/main" id="{EF33C245-643D-40B4-83F0-0A070AB896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3" name="Picture 5">
          <a:extLst>
            <a:ext uri="{FF2B5EF4-FFF2-40B4-BE49-F238E27FC236}">
              <a16:creationId xmlns:a16="http://schemas.microsoft.com/office/drawing/2014/main" id="{16570655-FC02-47D6-B034-B6A7166A27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4" name="Picture 5">
          <a:extLst>
            <a:ext uri="{FF2B5EF4-FFF2-40B4-BE49-F238E27FC236}">
              <a16:creationId xmlns:a16="http://schemas.microsoft.com/office/drawing/2014/main" id="{3918577B-6D99-4CE9-83C5-C025A22579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15" name="Graphic 1714" descr="Informatie met effen opvulling">
          <a:extLst>
            <a:ext uri="{FF2B5EF4-FFF2-40B4-BE49-F238E27FC236}">
              <a16:creationId xmlns:a16="http://schemas.microsoft.com/office/drawing/2014/main" id="{A48092AE-EEBD-4124-9E8B-5343D8E482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6" name="Picture 5">
          <a:extLst>
            <a:ext uri="{FF2B5EF4-FFF2-40B4-BE49-F238E27FC236}">
              <a16:creationId xmlns:a16="http://schemas.microsoft.com/office/drawing/2014/main" id="{BA2F6D65-F1F0-4428-A40D-9FE43EE5A7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17" name="Graphic 1716" descr="Informatie met effen opvulling">
          <a:extLst>
            <a:ext uri="{FF2B5EF4-FFF2-40B4-BE49-F238E27FC236}">
              <a16:creationId xmlns:a16="http://schemas.microsoft.com/office/drawing/2014/main" id="{9334C079-252B-445E-8E1B-B6393FB377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8" name="Picture 5">
          <a:extLst>
            <a:ext uri="{FF2B5EF4-FFF2-40B4-BE49-F238E27FC236}">
              <a16:creationId xmlns:a16="http://schemas.microsoft.com/office/drawing/2014/main" id="{9D5609EB-A940-4B14-AC67-D6B36D441F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9" name="Picture 5">
          <a:extLst>
            <a:ext uri="{FF2B5EF4-FFF2-40B4-BE49-F238E27FC236}">
              <a16:creationId xmlns:a16="http://schemas.microsoft.com/office/drawing/2014/main" id="{04D8F84A-2E2A-403B-9D32-18FB79585A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0" name="Picture 5">
          <a:extLst>
            <a:ext uri="{FF2B5EF4-FFF2-40B4-BE49-F238E27FC236}">
              <a16:creationId xmlns:a16="http://schemas.microsoft.com/office/drawing/2014/main" id="{664FD053-D2BB-413C-B05E-C4703B43FF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1" name="Picture 5">
          <a:extLst>
            <a:ext uri="{FF2B5EF4-FFF2-40B4-BE49-F238E27FC236}">
              <a16:creationId xmlns:a16="http://schemas.microsoft.com/office/drawing/2014/main" id="{04AC08B2-201E-4306-BE8A-CB1E52EF6E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2" name="Picture 5">
          <a:extLst>
            <a:ext uri="{FF2B5EF4-FFF2-40B4-BE49-F238E27FC236}">
              <a16:creationId xmlns:a16="http://schemas.microsoft.com/office/drawing/2014/main" id="{5E187394-D713-411A-B839-FE6EA5BF3E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3" name="Picture 5">
          <a:extLst>
            <a:ext uri="{FF2B5EF4-FFF2-40B4-BE49-F238E27FC236}">
              <a16:creationId xmlns:a16="http://schemas.microsoft.com/office/drawing/2014/main" id="{223805F7-8D11-47C8-9966-FD0667554D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4" name="Picture 5">
          <a:extLst>
            <a:ext uri="{FF2B5EF4-FFF2-40B4-BE49-F238E27FC236}">
              <a16:creationId xmlns:a16="http://schemas.microsoft.com/office/drawing/2014/main" id="{9EFCFC09-F0C1-4085-A953-84A632A36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5" name="Picture 5">
          <a:extLst>
            <a:ext uri="{FF2B5EF4-FFF2-40B4-BE49-F238E27FC236}">
              <a16:creationId xmlns:a16="http://schemas.microsoft.com/office/drawing/2014/main" id="{B37CF5C1-5EB2-4793-B023-1B6993BC00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6" name="Picture 5">
          <a:extLst>
            <a:ext uri="{FF2B5EF4-FFF2-40B4-BE49-F238E27FC236}">
              <a16:creationId xmlns:a16="http://schemas.microsoft.com/office/drawing/2014/main" id="{03F4ACB6-D537-4D63-9A87-551739544B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7" name="Picture 5">
          <a:extLst>
            <a:ext uri="{FF2B5EF4-FFF2-40B4-BE49-F238E27FC236}">
              <a16:creationId xmlns:a16="http://schemas.microsoft.com/office/drawing/2014/main" id="{F80CB8FB-3DCB-4F77-858F-D17097E4C8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8" name="Picture 5">
          <a:extLst>
            <a:ext uri="{FF2B5EF4-FFF2-40B4-BE49-F238E27FC236}">
              <a16:creationId xmlns:a16="http://schemas.microsoft.com/office/drawing/2014/main" id="{68E29522-26EB-42BB-B87A-58EF8DD9D3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9" name="Picture 5">
          <a:extLst>
            <a:ext uri="{FF2B5EF4-FFF2-40B4-BE49-F238E27FC236}">
              <a16:creationId xmlns:a16="http://schemas.microsoft.com/office/drawing/2014/main" id="{C9BBA72D-7B96-4061-8A4B-41B9578EAA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0" name="Picture 5">
          <a:extLst>
            <a:ext uri="{FF2B5EF4-FFF2-40B4-BE49-F238E27FC236}">
              <a16:creationId xmlns:a16="http://schemas.microsoft.com/office/drawing/2014/main" id="{45146325-5029-415F-98A6-766F753158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1" name="Picture 5">
          <a:extLst>
            <a:ext uri="{FF2B5EF4-FFF2-40B4-BE49-F238E27FC236}">
              <a16:creationId xmlns:a16="http://schemas.microsoft.com/office/drawing/2014/main" id="{66029667-7997-4AC0-BCB3-C97C90D3C5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2" name="Picture 5">
          <a:extLst>
            <a:ext uri="{FF2B5EF4-FFF2-40B4-BE49-F238E27FC236}">
              <a16:creationId xmlns:a16="http://schemas.microsoft.com/office/drawing/2014/main" id="{9BD15A95-0EED-4526-BC75-3312662F06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3" name="Picture 5">
          <a:extLst>
            <a:ext uri="{FF2B5EF4-FFF2-40B4-BE49-F238E27FC236}">
              <a16:creationId xmlns:a16="http://schemas.microsoft.com/office/drawing/2014/main" id="{2CAC8175-4934-4D07-90B2-77C54ACFD9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4" name="Picture 5">
          <a:extLst>
            <a:ext uri="{FF2B5EF4-FFF2-40B4-BE49-F238E27FC236}">
              <a16:creationId xmlns:a16="http://schemas.microsoft.com/office/drawing/2014/main" id="{5900CB29-5C73-44E1-BC88-FD5382A10D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5" name="Picture 5">
          <a:extLst>
            <a:ext uri="{FF2B5EF4-FFF2-40B4-BE49-F238E27FC236}">
              <a16:creationId xmlns:a16="http://schemas.microsoft.com/office/drawing/2014/main" id="{0DA79E82-C807-481F-842C-1668F766F2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6" name="Picture 5">
          <a:extLst>
            <a:ext uri="{FF2B5EF4-FFF2-40B4-BE49-F238E27FC236}">
              <a16:creationId xmlns:a16="http://schemas.microsoft.com/office/drawing/2014/main" id="{5BDDDBDD-22BF-4C24-B40C-22FD00C476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7" name="Picture 5">
          <a:extLst>
            <a:ext uri="{FF2B5EF4-FFF2-40B4-BE49-F238E27FC236}">
              <a16:creationId xmlns:a16="http://schemas.microsoft.com/office/drawing/2014/main" id="{5E03A6E5-387A-4F34-B9CF-3A02FD54BA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8" name="Picture 5">
          <a:extLst>
            <a:ext uri="{FF2B5EF4-FFF2-40B4-BE49-F238E27FC236}">
              <a16:creationId xmlns:a16="http://schemas.microsoft.com/office/drawing/2014/main" id="{FBA8514E-5E2C-4AAE-8D49-24B09D974B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9" name="Picture 5">
          <a:extLst>
            <a:ext uri="{FF2B5EF4-FFF2-40B4-BE49-F238E27FC236}">
              <a16:creationId xmlns:a16="http://schemas.microsoft.com/office/drawing/2014/main" id="{E1E25313-9068-4D1A-BC66-5793BEEE75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0" name="Picture 5">
          <a:extLst>
            <a:ext uri="{FF2B5EF4-FFF2-40B4-BE49-F238E27FC236}">
              <a16:creationId xmlns:a16="http://schemas.microsoft.com/office/drawing/2014/main" id="{338D556D-BE06-4104-96AE-C2C731E3C6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41" name="Graphic 1740" descr="Informatie met effen opvulling">
          <a:extLst>
            <a:ext uri="{FF2B5EF4-FFF2-40B4-BE49-F238E27FC236}">
              <a16:creationId xmlns:a16="http://schemas.microsoft.com/office/drawing/2014/main" id="{D713D713-0250-4A87-8492-7BDA5DFA87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2" name="Picture 5">
          <a:extLst>
            <a:ext uri="{FF2B5EF4-FFF2-40B4-BE49-F238E27FC236}">
              <a16:creationId xmlns:a16="http://schemas.microsoft.com/office/drawing/2014/main" id="{19F14D3E-92C0-4150-AF12-6F7789C747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43" name="Graphic 1742" descr="Informatie met effen opvulling">
          <a:extLst>
            <a:ext uri="{FF2B5EF4-FFF2-40B4-BE49-F238E27FC236}">
              <a16:creationId xmlns:a16="http://schemas.microsoft.com/office/drawing/2014/main" id="{9FC9C0BC-7A3B-40DE-95DC-0D8E541BAC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4" name="Picture 5">
          <a:extLst>
            <a:ext uri="{FF2B5EF4-FFF2-40B4-BE49-F238E27FC236}">
              <a16:creationId xmlns:a16="http://schemas.microsoft.com/office/drawing/2014/main" id="{1CBD42BF-DF04-45D0-8E50-B3F01F4D05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45" name="Graphic 1744" descr="Informatie met effen opvulling">
          <a:extLst>
            <a:ext uri="{FF2B5EF4-FFF2-40B4-BE49-F238E27FC236}">
              <a16:creationId xmlns:a16="http://schemas.microsoft.com/office/drawing/2014/main" id="{0EF3C5C5-DB14-498B-83E4-C7BE70427C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6" name="Picture 5">
          <a:extLst>
            <a:ext uri="{FF2B5EF4-FFF2-40B4-BE49-F238E27FC236}">
              <a16:creationId xmlns:a16="http://schemas.microsoft.com/office/drawing/2014/main" id="{9C632C2F-E7AC-4F0B-8C16-F2FCFA01D9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7" name="Picture 5">
          <a:extLst>
            <a:ext uri="{FF2B5EF4-FFF2-40B4-BE49-F238E27FC236}">
              <a16:creationId xmlns:a16="http://schemas.microsoft.com/office/drawing/2014/main" id="{F6BAAD33-435E-4622-8FAE-056EF96444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8" name="Picture 5">
          <a:extLst>
            <a:ext uri="{FF2B5EF4-FFF2-40B4-BE49-F238E27FC236}">
              <a16:creationId xmlns:a16="http://schemas.microsoft.com/office/drawing/2014/main" id="{557AC950-D0DD-4A69-A9B0-8F5AE57C8F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9" name="Picture 5">
          <a:extLst>
            <a:ext uri="{FF2B5EF4-FFF2-40B4-BE49-F238E27FC236}">
              <a16:creationId xmlns:a16="http://schemas.microsoft.com/office/drawing/2014/main" id="{3BBE5719-7BFF-4E0C-99FA-1689EFFCC6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0" name="Picture 5">
          <a:extLst>
            <a:ext uri="{FF2B5EF4-FFF2-40B4-BE49-F238E27FC236}">
              <a16:creationId xmlns:a16="http://schemas.microsoft.com/office/drawing/2014/main" id="{17F1B142-1DA3-4587-A305-A3D59CB8CF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1" name="Picture 5">
          <a:extLst>
            <a:ext uri="{FF2B5EF4-FFF2-40B4-BE49-F238E27FC236}">
              <a16:creationId xmlns:a16="http://schemas.microsoft.com/office/drawing/2014/main" id="{2C74F4F2-45A0-45B0-A88C-13D1F6FAF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2" name="Picture 5">
          <a:extLst>
            <a:ext uri="{FF2B5EF4-FFF2-40B4-BE49-F238E27FC236}">
              <a16:creationId xmlns:a16="http://schemas.microsoft.com/office/drawing/2014/main" id="{D16A9783-3DE4-4D73-B553-7CD1AA332B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3" name="Picture 5">
          <a:extLst>
            <a:ext uri="{FF2B5EF4-FFF2-40B4-BE49-F238E27FC236}">
              <a16:creationId xmlns:a16="http://schemas.microsoft.com/office/drawing/2014/main" id="{ABA2FF81-7147-43EE-B4A7-6E8A322B66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4" name="Picture 5">
          <a:extLst>
            <a:ext uri="{FF2B5EF4-FFF2-40B4-BE49-F238E27FC236}">
              <a16:creationId xmlns:a16="http://schemas.microsoft.com/office/drawing/2014/main" id="{C491B7B3-70DF-4998-B7DC-CB11B9ED6D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5" name="Picture 5">
          <a:extLst>
            <a:ext uri="{FF2B5EF4-FFF2-40B4-BE49-F238E27FC236}">
              <a16:creationId xmlns:a16="http://schemas.microsoft.com/office/drawing/2014/main" id="{540B7977-5B60-44B6-BC93-0DD8F7906C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6" name="Picture 5">
          <a:extLst>
            <a:ext uri="{FF2B5EF4-FFF2-40B4-BE49-F238E27FC236}">
              <a16:creationId xmlns:a16="http://schemas.microsoft.com/office/drawing/2014/main" id="{16CABE4D-630E-4D48-B9EA-42474B8B70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7" name="Picture 5">
          <a:extLst>
            <a:ext uri="{FF2B5EF4-FFF2-40B4-BE49-F238E27FC236}">
              <a16:creationId xmlns:a16="http://schemas.microsoft.com/office/drawing/2014/main" id="{9F4D8A59-F8B9-4C96-8A1A-D5D8461C61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8" name="Picture 5">
          <a:extLst>
            <a:ext uri="{FF2B5EF4-FFF2-40B4-BE49-F238E27FC236}">
              <a16:creationId xmlns:a16="http://schemas.microsoft.com/office/drawing/2014/main" id="{B4A42EE4-CC8E-43B3-8FC0-EBA3C463F5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9" name="Picture 5">
          <a:extLst>
            <a:ext uri="{FF2B5EF4-FFF2-40B4-BE49-F238E27FC236}">
              <a16:creationId xmlns:a16="http://schemas.microsoft.com/office/drawing/2014/main" id="{AE91B941-B579-43B5-A584-46A637B021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0" name="Picture 5">
          <a:extLst>
            <a:ext uri="{FF2B5EF4-FFF2-40B4-BE49-F238E27FC236}">
              <a16:creationId xmlns:a16="http://schemas.microsoft.com/office/drawing/2014/main" id="{2305A7FF-4CBF-4C93-B700-9E723961C0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1" name="Picture 5">
          <a:extLst>
            <a:ext uri="{FF2B5EF4-FFF2-40B4-BE49-F238E27FC236}">
              <a16:creationId xmlns:a16="http://schemas.microsoft.com/office/drawing/2014/main" id="{F2ED826B-13D2-4E69-AAE1-EDBF26BE2A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2" name="Picture 5">
          <a:extLst>
            <a:ext uri="{FF2B5EF4-FFF2-40B4-BE49-F238E27FC236}">
              <a16:creationId xmlns:a16="http://schemas.microsoft.com/office/drawing/2014/main" id="{9B7201C2-ABC0-402E-B3ED-250F1CBF41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3" name="Picture 5">
          <a:extLst>
            <a:ext uri="{FF2B5EF4-FFF2-40B4-BE49-F238E27FC236}">
              <a16:creationId xmlns:a16="http://schemas.microsoft.com/office/drawing/2014/main" id="{8FBE6A64-4580-4A56-9A33-99C50E1490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4" name="Picture 5">
          <a:extLst>
            <a:ext uri="{FF2B5EF4-FFF2-40B4-BE49-F238E27FC236}">
              <a16:creationId xmlns:a16="http://schemas.microsoft.com/office/drawing/2014/main" id="{F967CA6C-8C90-4226-93B1-6C2597333F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5" name="Picture 5">
          <a:extLst>
            <a:ext uri="{FF2B5EF4-FFF2-40B4-BE49-F238E27FC236}">
              <a16:creationId xmlns:a16="http://schemas.microsoft.com/office/drawing/2014/main" id="{4691A0C9-0669-4255-9E58-F933898F8F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6" name="Picture 5">
          <a:extLst>
            <a:ext uri="{FF2B5EF4-FFF2-40B4-BE49-F238E27FC236}">
              <a16:creationId xmlns:a16="http://schemas.microsoft.com/office/drawing/2014/main" id="{9D973C0C-2E57-4F81-B066-E019AB6377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7" name="Picture 5">
          <a:extLst>
            <a:ext uri="{FF2B5EF4-FFF2-40B4-BE49-F238E27FC236}">
              <a16:creationId xmlns:a16="http://schemas.microsoft.com/office/drawing/2014/main" id="{BF921A51-77DF-4F07-8814-BE2B17BE3F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8" name="Picture 5">
          <a:extLst>
            <a:ext uri="{FF2B5EF4-FFF2-40B4-BE49-F238E27FC236}">
              <a16:creationId xmlns:a16="http://schemas.microsoft.com/office/drawing/2014/main" id="{8D83626A-1242-43E7-B296-6F234D1D22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69" name="Graphic 1768" descr="Informatie met effen opvulling">
          <a:extLst>
            <a:ext uri="{FF2B5EF4-FFF2-40B4-BE49-F238E27FC236}">
              <a16:creationId xmlns:a16="http://schemas.microsoft.com/office/drawing/2014/main" id="{002FC915-DF57-44DB-B3A4-F1A55E4C56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0" name="Picture 5">
          <a:extLst>
            <a:ext uri="{FF2B5EF4-FFF2-40B4-BE49-F238E27FC236}">
              <a16:creationId xmlns:a16="http://schemas.microsoft.com/office/drawing/2014/main" id="{C3134376-30B3-4B7B-9C39-A6C6E22AF3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71" name="Graphic 1770" descr="Informatie met effen opvulling">
          <a:extLst>
            <a:ext uri="{FF2B5EF4-FFF2-40B4-BE49-F238E27FC236}">
              <a16:creationId xmlns:a16="http://schemas.microsoft.com/office/drawing/2014/main" id="{4B51FCFD-62A2-4B52-98AA-5FA0876D0B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2" name="Picture 5">
          <a:extLst>
            <a:ext uri="{FF2B5EF4-FFF2-40B4-BE49-F238E27FC236}">
              <a16:creationId xmlns:a16="http://schemas.microsoft.com/office/drawing/2014/main" id="{7AAFD0DD-272A-4C86-9429-CF4B0E1EFA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73" name="Graphic 1772" descr="Informatie met effen opvulling">
          <a:extLst>
            <a:ext uri="{FF2B5EF4-FFF2-40B4-BE49-F238E27FC236}">
              <a16:creationId xmlns:a16="http://schemas.microsoft.com/office/drawing/2014/main" id="{A272AF9D-A69F-4094-B202-6936D457DB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4" name="Picture 5">
          <a:extLst>
            <a:ext uri="{FF2B5EF4-FFF2-40B4-BE49-F238E27FC236}">
              <a16:creationId xmlns:a16="http://schemas.microsoft.com/office/drawing/2014/main" id="{85D9512A-5266-4420-BB40-E4C76F70B7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5" name="Picture 5">
          <a:extLst>
            <a:ext uri="{FF2B5EF4-FFF2-40B4-BE49-F238E27FC236}">
              <a16:creationId xmlns:a16="http://schemas.microsoft.com/office/drawing/2014/main" id="{5FD970C0-8A1D-4E67-AEB0-BA6619B524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6" name="Picture 5">
          <a:extLst>
            <a:ext uri="{FF2B5EF4-FFF2-40B4-BE49-F238E27FC236}">
              <a16:creationId xmlns:a16="http://schemas.microsoft.com/office/drawing/2014/main" id="{E31FCC5B-D645-4E4F-A241-927E6F5CD2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7" name="Picture 5">
          <a:extLst>
            <a:ext uri="{FF2B5EF4-FFF2-40B4-BE49-F238E27FC236}">
              <a16:creationId xmlns:a16="http://schemas.microsoft.com/office/drawing/2014/main" id="{0088DDC8-145C-48EA-9BEF-E3F4E66534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8" name="Picture 5">
          <a:extLst>
            <a:ext uri="{FF2B5EF4-FFF2-40B4-BE49-F238E27FC236}">
              <a16:creationId xmlns:a16="http://schemas.microsoft.com/office/drawing/2014/main" id="{13559398-3B09-4833-9837-8ADA3721F0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9" name="Picture 5">
          <a:extLst>
            <a:ext uri="{FF2B5EF4-FFF2-40B4-BE49-F238E27FC236}">
              <a16:creationId xmlns:a16="http://schemas.microsoft.com/office/drawing/2014/main" id="{837B4203-BA7B-428E-84E3-9C5B6BA719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0" name="Picture 5">
          <a:extLst>
            <a:ext uri="{FF2B5EF4-FFF2-40B4-BE49-F238E27FC236}">
              <a16:creationId xmlns:a16="http://schemas.microsoft.com/office/drawing/2014/main" id="{E9AEDFC5-7A17-418A-A455-687332B722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1" name="Picture 5">
          <a:extLst>
            <a:ext uri="{FF2B5EF4-FFF2-40B4-BE49-F238E27FC236}">
              <a16:creationId xmlns:a16="http://schemas.microsoft.com/office/drawing/2014/main" id="{3511DCD7-43BB-4816-A955-04371FDEC8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2" name="Picture 5">
          <a:extLst>
            <a:ext uri="{FF2B5EF4-FFF2-40B4-BE49-F238E27FC236}">
              <a16:creationId xmlns:a16="http://schemas.microsoft.com/office/drawing/2014/main" id="{871F66C1-2D5A-40ED-858F-BD30D3CD7B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3" name="Picture 5">
          <a:extLst>
            <a:ext uri="{FF2B5EF4-FFF2-40B4-BE49-F238E27FC236}">
              <a16:creationId xmlns:a16="http://schemas.microsoft.com/office/drawing/2014/main" id="{5E2B47EA-5B75-4692-B522-69EDFE277E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4" name="Picture 5">
          <a:extLst>
            <a:ext uri="{FF2B5EF4-FFF2-40B4-BE49-F238E27FC236}">
              <a16:creationId xmlns:a16="http://schemas.microsoft.com/office/drawing/2014/main" id="{9ED3A5C1-A460-4053-8334-86BFEA9314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5" name="Picture 5">
          <a:extLst>
            <a:ext uri="{FF2B5EF4-FFF2-40B4-BE49-F238E27FC236}">
              <a16:creationId xmlns:a16="http://schemas.microsoft.com/office/drawing/2014/main" id="{1A95FF04-D688-408A-B189-61E4CEE7F7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6" name="Picture 5">
          <a:extLst>
            <a:ext uri="{FF2B5EF4-FFF2-40B4-BE49-F238E27FC236}">
              <a16:creationId xmlns:a16="http://schemas.microsoft.com/office/drawing/2014/main" id="{B32BDFB1-1C0B-4BD8-B9AD-4384A1BB3B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7" name="Picture 5">
          <a:extLst>
            <a:ext uri="{FF2B5EF4-FFF2-40B4-BE49-F238E27FC236}">
              <a16:creationId xmlns:a16="http://schemas.microsoft.com/office/drawing/2014/main" id="{8985CE24-BF56-4F5A-9D81-AE039E768E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8" name="Picture 5">
          <a:extLst>
            <a:ext uri="{FF2B5EF4-FFF2-40B4-BE49-F238E27FC236}">
              <a16:creationId xmlns:a16="http://schemas.microsoft.com/office/drawing/2014/main" id="{A56BBE42-4D25-44F6-BBCD-150FED96A7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9" name="Picture 5">
          <a:extLst>
            <a:ext uri="{FF2B5EF4-FFF2-40B4-BE49-F238E27FC236}">
              <a16:creationId xmlns:a16="http://schemas.microsoft.com/office/drawing/2014/main" id="{D2167570-C4FD-421F-BAE7-1C8E98BF33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0" name="Picture 5">
          <a:extLst>
            <a:ext uri="{FF2B5EF4-FFF2-40B4-BE49-F238E27FC236}">
              <a16:creationId xmlns:a16="http://schemas.microsoft.com/office/drawing/2014/main" id="{F0B4EE41-7740-4A96-B988-BD93645CD6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1" name="Picture 5">
          <a:extLst>
            <a:ext uri="{FF2B5EF4-FFF2-40B4-BE49-F238E27FC236}">
              <a16:creationId xmlns:a16="http://schemas.microsoft.com/office/drawing/2014/main" id="{CC8E0053-4084-45A2-B338-9855D3B70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2" name="Picture 5">
          <a:extLst>
            <a:ext uri="{FF2B5EF4-FFF2-40B4-BE49-F238E27FC236}">
              <a16:creationId xmlns:a16="http://schemas.microsoft.com/office/drawing/2014/main" id="{FC0071CA-29C0-4BA0-B606-821747DE8F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3" name="Picture 5">
          <a:extLst>
            <a:ext uri="{FF2B5EF4-FFF2-40B4-BE49-F238E27FC236}">
              <a16:creationId xmlns:a16="http://schemas.microsoft.com/office/drawing/2014/main" id="{DB2487A0-662A-4C2F-976D-B3FA81CDB8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4" name="Picture 5">
          <a:extLst>
            <a:ext uri="{FF2B5EF4-FFF2-40B4-BE49-F238E27FC236}">
              <a16:creationId xmlns:a16="http://schemas.microsoft.com/office/drawing/2014/main" id="{BB2169F3-BC82-40E9-8B79-6F2AF9E8C4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5" name="Picture 5">
          <a:extLst>
            <a:ext uri="{FF2B5EF4-FFF2-40B4-BE49-F238E27FC236}">
              <a16:creationId xmlns:a16="http://schemas.microsoft.com/office/drawing/2014/main" id="{C9DB214D-5652-4747-8560-A88AC7D253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6" name="Picture 5">
          <a:extLst>
            <a:ext uri="{FF2B5EF4-FFF2-40B4-BE49-F238E27FC236}">
              <a16:creationId xmlns:a16="http://schemas.microsoft.com/office/drawing/2014/main" id="{C92AD6AC-FAEC-4A69-8ECD-55A107F2AA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97" name="Graphic 1796" descr="Informatie met effen opvulling">
          <a:extLst>
            <a:ext uri="{FF2B5EF4-FFF2-40B4-BE49-F238E27FC236}">
              <a16:creationId xmlns:a16="http://schemas.microsoft.com/office/drawing/2014/main" id="{23BFE91D-2435-4217-BF4F-0E1B541BBF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8" name="Picture 5">
          <a:extLst>
            <a:ext uri="{FF2B5EF4-FFF2-40B4-BE49-F238E27FC236}">
              <a16:creationId xmlns:a16="http://schemas.microsoft.com/office/drawing/2014/main" id="{269E562E-8B30-4B7E-A267-202B144830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99" name="Graphic 1798" descr="Informatie met effen opvulling">
          <a:extLst>
            <a:ext uri="{FF2B5EF4-FFF2-40B4-BE49-F238E27FC236}">
              <a16:creationId xmlns:a16="http://schemas.microsoft.com/office/drawing/2014/main" id="{7B76FB5D-5367-434A-9DF5-C4D3AFBA7A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0" name="Picture 5">
          <a:extLst>
            <a:ext uri="{FF2B5EF4-FFF2-40B4-BE49-F238E27FC236}">
              <a16:creationId xmlns:a16="http://schemas.microsoft.com/office/drawing/2014/main" id="{5A011046-4705-4846-AF2F-25E0F27EDA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1" name="Picture 5">
          <a:extLst>
            <a:ext uri="{FF2B5EF4-FFF2-40B4-BE49-F238E27FC236}">
              <a16:creationId xmlns:a16="http://schemas.microsoft.com/office/drawing/2014/main" id="{0DAEAC4A-CAFA-4BA6-9C53-46F71DF1FD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2" name="Picture 5">
          <a:extLst>
            <a:ext uri="{FF2B5EF4-FFF2-40B4-BE49-F238E27FC236}">
              <a16:creationId xmlns:a16="http://schemas.microsoft.com/office/drawing/2014/main" id="{CB0B5C86-7BF3-4FBB-8790-547BBBF446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3" name="Picture 5">
          <a:extLst>
            <a:ext uri="{FF2B5EF4-FFF2-40B4-BE49-F238E27FC236}">
              <a16:creationId xmlns:a16="http://schemas.microsoft.com/office/drawing/2014/main" id="{BA4C55D9-CD43-481D-BE87-99CAD94BB4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4" name="Picture 5">
          <a:extLst>
            <a:ext uri="{FF2B5EF4-FFF2-40B4-BE49-F238E27FC236}">
              <a16:creationId xmlns:a16="http://schemas.microsoft.com/office/drawing/2014/main" id="{40AAF095-6BFF-444D-8369-AC54001EB7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5" name="Picture 5">
          <a:extLst>
            <a:ext uri="{FF2B5EF4-FFF2-40B4-BE49-F238E27FC236}">
              <a16:creationId xmlns:a16="http://schemas.microsoft.com/office/drawing/2014/main" id="{668E8706-AB78-426D-ADB5-5346382BE7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6" name="Picture 5">
          <a:extLst>
            <a:ext uri="{FF2B5EF4-FFF2-40B4-BE49-F238E27FC236}">
              <a16:creationId xmlns:a16="http://schemas.microsoft.com/office/drawing/2014/main" id="{1FC562E7-BF34-4063-A057-EABE8F602A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7" name="Picture 5">
          <a:extLst>
            <a:ext uri="{FF2B5EF4-FFF2-40B4-BE49-F238E27FC236}">
              <a16:creationId xmlns:a16="http://schemas.microsoft.com/office/drawing/2014/main" id="{0ADAF3B7-4081-47A6-967B-6F1652E312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8" name="Picture 5">
          <a:extLst>
            <a:ext uri="{FF2B5EF4-FFF2-40B4-BE49-F238E27FC236}">
              <a16:creationId xmlns:a16="http://schemas.microsoft.com/office/drawing/2014/main" id="{C6FFE83E-C0AC-41A1-A06E-ACAD441919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9" name="Picture 5">
          <a:extLst>
            <a:ext uri="{FF2B5EF4-FFF2-40B4-BE49-F238E27FC236}">
              <a16:creationId xmlns:a16="http://schemas.microsoft.com/office/drawing/2014/main" id="{2D279619-67B3-4355-90F2-50E565ED10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0" name="Picture 5">
          <a:extLst>
            <a:ext uri="{FF2B5EF4-FFF2-40B4-BE49-F238E27FC236}">
              <a16:creationId xmlns:a16="http://schemas.microsoft.com/office/drawing/2014/main" id="{1B95F462-D78B-4920-8F66-29117DC432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1" name="Picture 5">
          <a:extLst>
            <a:ext uri="{FF2B5EF4-FFF2-40B4-BE49-F238E27FC236}">
              <a16:creationId xmlns:a16="http://schemas.microsoft.com/office/drawing/2014/main" id="{212BC4BA-74A8-4B73-998F-742D524E26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2" name="Picture 5">
          <a:extLst>
            <a:ext uri="{FF2B5EF4-FFF2-40B4-BE49-F238E27FC236}">
              <a16:creationId xmlns:a16="http://schemas.microsoft.com/office/drawing/2014/main" id="{33688661-FA39-4C68-8B32-E058AD8F2A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3" name="Picture 5">
          <a:extLst>
            <a:ext uri="{FF2B5EF4-FFF2-40B4-BE49-F238E27FC236}">
              <a16:creationId xmlns:a16="http://schemas.microsoft.com/office/drawing/2014/main" id="{E86AA4A0-B3CD-4CDE-BF29-DAE448DE19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4" name="Picture 5">
          <a:extLst>
            <a:ext uri="{FF2B5EF4-FFF2-40B4-BE49-F238E27FC236}">
              <a16:creationId xmlns:a16="http://schemas.microsoft.com/office/drawing/2014/main" id="{6A30D33C-06AC-4082-951F-0891913605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5" name="Picture 5">
          <a:extLst>
            <a:ext uri="{FF2B5EF4-FFF2-40B4-BE49-F238E27FC236}">
              <a16:creationId xmlns:a16="http://schemas.microsoft.com/office/drawing/2014/main" id="{A9E386F1-8C70-44C4-B9F3-FFC5590EC6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6" name="Picture 5">
          <a:extLst>
            <a:ext uri="{FF2B5EF4-FFF2-40B4-BE49-F238E27FC236}">
              <a16:creationId xmlns:a16="http://schemas.microsoft.com/office/drawing/2014/main" id="{CB4801F9-E1D2-4026-A13E-E73BD6ABD7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7" name="Picture 5">
          <a:extLst>
            <a:ext uri="{FF2B5EF4-FFF2-40B4-BE49-F238E27FC236}">
              <a16:creationId xmlns:a16="http://schemas.microsoft.com/office/drawing/2014/main" id="{50682D70-9E43-411F-A296-3388144A14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8" name="Picture 5">
          <a:extLst>
            <a:ext uri="{FF2B5EF4-FFF2-40B4-BE49-F238E27FC236}">
              <a16:creationId xmlns:a16="http://schemas.microsoft.com/office/drawing/2014/main" id="{C08E15FF-954D-4783-9D69-B102FA9D4C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9" name="Picture 5">
          <a:extLst>
            <a:ext uri="{FF2B5EF4-FFF2-40B4-BE49-F238E27FC236}">
              <a16:creationId xmlns:a16="http://schemas.microsoft.com/office/drawing/2014/main" id="{1E13EDC8-F986-4B1E-9823-23EAC21241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0" name="Picture 5">
          <a:extLst>
            <a:ext uri="{FF2B5EF4-FFF2-40B4-BE49-F238E27FC236}">
              <a16:creationId xmlns:a16="http://schemas.microsoft.com/office/drawing/2014/main" id="{3F23080D-8DED-42B7-93D2-73192EE454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1" name="Picture 5">
          <a:extLst>
            <a:ext uri="{FF2B5EF4-FFF2-40B4-BE49-F238E27FC236}">
              <a16:creationId xmlns:a16="http://schemas.microsoft.com/office/drawing/2014/main" id="{496BA9F9-1BC0-436D-BD51-07616ED6A1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2" name="Picture 5">
          <a:extLst>
            <a:ext uri="{FF2B5EF4-FFF2-40B4-BE49-F238E27FC236}">
              <a16:creationId xmlns:a16="http://schemas.microsoft.com/office/drawing/2014/main" id="{7259DA57-891A-429A-A203-BF441209B1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23" name="Graphic 1822" descr="Informatie met effen opvulling">
          <a:extLst>
            <a:ext uri="{FF2B5EF4-FFF2-40B4-BE49-F238E27FC236}">
              <a16:creationId xmlns:a16="http://schemas.microsoft.com/office/drawing/2014/main" id="{964036BC-239A-4210-8C81-BCCB7B349C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4" name="Picture 5">
          <a:extLst>
            <a:ext uri="{FF2B5EF4-FFF2-40B4-BE49-F238E27FC236}">
              <a16:creationId xmlns:a16="http://schemas.microsoft.com/office/drawing/2014/main" id="{F11B562C-C326-432F-B86E-29208677FB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25" name="Graphic 1824" descr="Informatie met effen opvulling">
          <a:extLst>
            <a:ext uri="{FF2B5EF4-FFF2-40B4-BE49-F238E27FC236}">
              <a16:creationId xmlns:a16="http://schemas.microsoft.com/office/drawing/2014/main" id="{F7EB6A76-6B3B-4E1C-B14D-D3E0B07ACA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6" name="Picture 5">
          <a:extLst>
            <a:ext uri="{FF2B5EF4-FFF2-40B4-BE49-F238E27FC236}">
              <a16:creationId xmlns:a16="http://schemas.microsoft.com/office/drawing/2014/main" id="{8ACF8BF4-21D6-4226-8BD3-70798423F1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27" name="Graphic 1826" descr="Informatie met effen opvulling">
          <a:extLst>
            <a:ext uri="{FF2B5EF4-FFF2-40B4-BE49-F238E27FC236}">
              <a16:creationId xmlns:a16="http://schemas.microsoft.com/office/drawing/2014/main" id="{E4F62881-260E-464A-8354-BCD8F1E6AA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8" name="Picture 5">
          <a:extLst>
            <a:ext uri="{FF2B5EF4-FFF2-40B4-BE49-F238E27FC236}">
              <a16:creationId xmlns:a16="http://schemas.microsoft.com/office/drawing/2014/main" id="{360B682A-70E9-4B2B-929C-E83DAEC77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9" name="Picture 5">
          <a:extLst>
            <a:ext uri="{FF2B5EF4-FFF2-40B4-BE49-F238E27FC236}">
              <a16:creationId xmlns:a16="http://schemas.microsoft.com/office/drawing/2014/main" id="{9A89F5BE-1DC9-4715-8FEA-1B366E3D14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0" name="Picture 5">
          <a:extLst>
            <a:ext uri="{FF2B5EF4-FFF2-40B4-BE49-F238E27FC236}">
              <a16:creationId xmlns:a16="http://schemas.microsoft.com/office/drawing/2014/main" id="{AFC755D2-E7F2-41EB-A57B-49E1E0307B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1" name="Picture 5">
          <a:extLst>
            <a:ext uri="{FF2B5EF4-FFF2-40B4-BE49-F238E27FC236}">
              <a16:creationId xmlns:a16="http://schemas.microsoft.com/office/drawing/2014/main" id="{80244ECA-5DC7-4962-9A8D-698613B9D4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2" name="Picture 5">
          <a:extLst>
            <a:ext uri="{FF2B5EF4-FFF2-40B4-BE49-F238E27FC236}">
              <a16:creationId xmlns:a16="http://schemas.microsoft.com/office/drawing/2014/main" id="{47E3DD09-1180-4D09-BBCA-8B872224C0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3" name="Picture 5">
          <a:extLst>
            <a:ext uri="{FF2B5EF4-FFF2-40B4-BE49-F238E27FC236}">
              <a16:creationId xmlns:a16="http://schemas.microsoft.com/office/drawing/2014/main" id="{C16DBC74-3694-403F-B1FC-6A4A8C958D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4" name="Picture 5">
          <a:extLst>
            <a:ext uri="{FF2B5EF4-FFF2-40B4-BE49-F238E27FC236}">
              <a16:creationId xmlns:a16="http://schemas.microsoft.com/office/drawing/2014/main" id="{A2FCAF26-7AEC-43BC-9CE3-71F1BE885F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5" name="Picture 5">
          <a:extLst>
            <a:ext uri="{FF2B5EF4-FFF2-40B4-BE49-F238E27FC236}">
              <a16:creationId xmlns:a16="http://schemas.microsoft.com/office/drawing/2014/main" id="{DD1976DF-37E6-4EEA-832E-86CE53F285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6" name="Picture 5">
          <a:extLst>
            <a:ext uri="{FF2B5EF4-FFF2-40B4-BE49-F238E27FC236}">
              <a16:creationId xmlns:a16="http://schemas.microsoft.com/office/drawing/2014/main" id="{0B5EE0BF-4C5B-42E0-9A59-ECD750B053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7" name="Picture 5">
          <a:extLst>
            <a:ext uri="{FF2B5EF4-FFF2-40B4-BE49-F238E27FC236}">
              <a16:creationId xmlns:a16="http://schemas.microsoft.com/office/drawing/2014/main" id="{1AD0FF53-79E4-4145-9859-B9F2CACC4B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8" name="Picture 5">
          <a:extLst>
            <a:ext uri="{FF2B5EF4-FFF2-40B4-BE49-F238E27FC236}">
              <a16:creationId xmlns:a16="http://schemas.microsoft.com/office/drawing/2014/main" id="{8982D9C1-FDD6-4EFA-AE01-66A6BEB6EA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9" name="Picture 5">
          <a:extLst>
            <a:ext uri="{FF2B5EF4-FFF2-40B4-BE49-F238E27FC236}">
              <a16:creationId xmlns:a16="http://schemas.microsoft.com/office/drawing/2014/main" id="{2A3A1AA1-86A8-4D51-AD3F-DAAC27B067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0" name="Picture 5">
          <a:extLst>
            <a:ext uri="{FF2B5EF4-FFF2-40B4-BE49-F238E27FC236}">
              <a16:creationId xmlns:a16="http://schemas.microsoft.com/office/drawing/2014/main" id="{DBF43593-9E70-48F3-BF6D-C8C3D1061C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1" name="Picture 5">
          <a:extLst>
            <a:ext uri="{FF2B5EF4-FFF2-40B4-BE49-F238E27FC236}">
              <a16:creationId xmlns:a16="http://schemas.microsoft.com/office/drawing/2014/main" id="{EDA263EC-FC98-4D3B-9B8A-7D4F4D8CA0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2" name="Picture 5">
          <a:extLst>
            <a:ext uri="{FF2B5EF4-FFF2-40B4-BE49-F238E27FC236}">
              <a16:creationId xmlns:a16="http://schemas.microsoft.com/office/drawing/2014/main" id="{3CBEE956-DC93-4A26-BDBB-C824558BD5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3" name="Picture 5">
          <a:extLst>
            <a:ext uri="{FF2B5EF4-FFF2-40B4-BE49-F238E27FC236}">
              <a16:creationId xmlns:a16="http://schemas.microsoft.com/office/drawing/2014/main" id="{2658251F-16DE-4DCF-88B6-EC0399F184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4" name="Picture 5">
          <a:extLst>
            <a:ext uri="{FF2B5EF4-FFF2-40B4-BE49-F238E27FC236}">
              <a16:creationId xmlns:a16="http://schemas.microsoft.com/office/drawing/2014/main" id="{CA20950A-9ED4-4326-A097-B088B5E8B7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5" name="Picture 5">
          <a:extLst>
            <a:ext uri="{FF2B5EF4-FFF2-40B4-BE49-F238E27FC236}">
              <a16:creationId xmlns:a16="http://schemas.microsoft.com/office/drawing/2014/main" id="{51F31A68-1743-4849-A41F-57AE09B057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6" name="Picture 5">
          <a:extLst>
            <a:ext uri="{FF2B5EF4-FFF2-40B4-BE49-F238E27FC236}">
              <a16:creationId xmlns:a16="http://schemas.microsoft.com/office/drawing/2014/main" id="{A05AEB90-FEE6-4BAA-96B6-8A571571D5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7" name="Picture 5">
          <a:extLst>
            <a:ext uri="{FF2B5EF4-FFF2-40B4-BE49-F238E27FC236}">
              <a16:creationId xmlns:a16="http://schemas.microsoft.com/office/drawing/2014/main" id="{0B9929DD-FFF4-4F4B-96B3-BE0CA63E82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8" name="Picture 5">
          <a:extLst>
            <a:ext uri="{FF2B5EF4-FFF2-40B4-BE49-F238E27FC236}">
              <a16:creationId xmlns:a16="http://schemas.microsoft.com/office/drawing/2014/main" id="{7FE2CB13-D086-4EDC-9781-D1BF1D8893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9" name="Picture 5">
          <a:extLst>
            <a:ext uri="{FF2B5EF4-FFF2-40B4-BE49-F238E27FC236}">
              <a16:creationId xmlns:a16="http://schemas.microsoft.com/office/drawing/2014/main" id="{5C6E4872-E3E6-4097-B463-2AE3AA7ECE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0" name="Picture 5">
          <a:extLst>
            <a:ext uri="{FF2B5EF4-FFF2-40B4-BE49-F238E27FC236}">
              <a16:creationId xmlns:a16="http://schemas.microsoft.com/office/drawing/2014/main" id="{54DB88C8-6D67-4C93-9130-742069E212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51" name="Graphic 1850" descr="Informatie met effen opvulling">
          <a:extLst>
            <a:ext uri="{FF2B5EF4-FFF2-40B4-BE49-F238E27FC236}">
              <a16:creationId xmlns:a16="http://schemas.microsoft.com/office/drawing/2014/main" id="{0A022AD5-843B-47E1-9A20-A97D4FCF07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2" name="Picture 5">
          <a:extLst>
            <a:ext uri="{FF2B5EF4-FFF2-40B4-BE49-F238E27FC236}">
              <a16:creationId xmlns:a16="http://schemas.microsoft.com/office/drawing/2014/main" id="{9FE5D352-C0CC-43BF-A7EE-FB84226A50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53" name="Graphic 1852" descr="Informatie met effen opvulling">
          <a:extLst>
            <a:ext uri="{FF2B5EF4-FFF2-40B4-BE49-F238E27FC236}">
              <a16:creationId xmlns:a16="http://schemas.microsoft.com/office/drawing/2014/main" id="{E4A798AA-11B7-4DD2-9C23-D3280696F5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4" name="Picture 5">
          <a:extLst>
            <a:ext uri="{FF2B5EF4-FFF2-40B4-BE49-F238E27FC236}">
              <a16:creationId xmlns:a16="http://schemas.microsoft.com/office/drawing/2014/main" id="{157AC0F8-BE6E-491D-90F4-F4CEB8C430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5" name="Picture 5">
          <a:extLst>
            <a:ext uri="{FF2B5EF4-FFF2-40B4-BE49-F238E27FC236}">
              <a16:creationId xmlns:a16="http://schemas.microsoft.com/office/drawing/2014/main" id="{580D8CFB-5BD7-43BA-A6BC-F322D04415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6" name="Picture 5">
          <a:extLst>
            <a:ext uri="{FF2B5EF4-FFF2-40B4-BE49-F238E27FC236}">
              <a16:creationId xmlns:a16="http://schemas.microsoft.com/office/drawing/2014/main" id="{1585C0CC-54C3-4149-9357-3A651786A9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7" name="Picture 5">
          <a:extLst>
            <a:ext uri="{FF2B5EF4-FFF2-40B4-BE49-F238E27FC236}">
              <a16:creationId xmlns:a16="http://schemas.microsoft.com/office/drawing/2014/main" id="{A80A0BB6-A2A6-4A55-94F6-CE87809ADE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8" name="Picture 5">
          <a:extLst>
            <a:ext uri="{FF2B5EF4-FFF2-40B4-BE49-F238E27FC236}">
              <a16:creationId xmlns:a16="http://schemas.microsoft.com/office/drawing/2014/main" id="{52769C24-03F9-46FA-A763-17E64FBE2A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9" name="Picture 5">
          <a:extLst>
            <a:ext uri="{FF2B5EF4-FFF2-40B4-BE49-F238E27FC236}">
              <a16:creationId xmlns:a16="http://schemas.microsoft.com/office/drawing/2014/main" id="{BC10A0EB-A931-47B1-A73F-24D5C56D7D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0" name="Picture 5">
          <a:extLst>
            <a:ext uri="{FF2B5EF4-FFF2-40B4-BE49-F238E27FC236}">
              <a16:creationId xmlns:a16="http://schemas.microsoft.com/office/drawing/2014/main" id="{92131267-95D1-4760-A47E-A05FF8F556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1" name="Picture 5">
          <a:extLst>
            <a:ext uri="{FF2B5EF4-FFF2-40B4-BE49-F238E27FC236}">
              <a16:creationId xmlns:a16="http://schemas.microsoft.com/office/drawing/2014/main" id="{E3C565DC-B2BF-488C-B12F-6B52C6A00F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2" name="Picture 5">
          <a:extLst>
            <a:ext uri="{FF2B5EF4-FFF2-40B4-BE49-F238E27FC236}">
              <a16:creationId xmlns:a16="http://schemas.microsoft.com/office/drawing/2014/main" id="{4CA31496-4610-450C-89D8-7F2A4DA399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3" name="Picture 5">
          <a:extLst>
            <a:ext uri="{FF2B5EF4-FFF2-40B4-BE49-F238E27FC236}">
              <a16:creationId xmlns:a16="http://schemas.microsoft.com/office/drawing/2014/main" id="{2C90D98C-6957-40A1-BF85-35E6DA1355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4" name="Picture 5">
          <a:extLst>
            <a:ext uri="{FF2B5EF4-FFF2-40B4-BE49-F238E27FC236}">
              <a16:creationId xmlns:a16="http://schemas.microsoft.com/office/drawing/2014/main" id="{09750CA6-6F31-499B-AC91-C64F50CC60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5" name="Picture 5">
          <a:extLst>
            <a:ext uri="{FF2B5EF4-FFF2-40B4-BE49-F238E27FC236}">
              <a16:creationId xmlns:a16="http://schemas.microsoft.com/office/drawing/2014/main" id="{BD8FDE5F-15D0-4B93-8223-9DF92D6647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790575</xdr:colOff>
      <xdr:row>7</xdr:row>
      <xdr:rowOff>9525</xdr:rowOff>
    </xdr:from>
    <xdr:to>
      <xdr:col>7</xdr:col>
      <xdr:colOff>71581</xdr:colOff>
      <xdr:row>7</xdr:row>
      <xdr:rowOff>333375</xdr:rowOff>
    </xdr:to>
    <xdr:pic>
      <xdr:nvPicPr>
        <xdr:cNvPr id="1866" name="Graphic 1865" descr="Informatie met effen opvulling">
          <a:extLst>
            <a:ext uri="{FF2B5EF4-FFF2-40B4-BE49-F238E27FC236}">
              <a16:creationId xmlns:a16="http://schemas.microsoft.com/office/drawing/2014/main" id="{82859B64-4581-487A-90A2-6A81761885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7" name="Picture 5">
          <a:extLst>
            <a:ext uri="{FF2B5EF4-FFF2-40B4-BE49-F238E27FC236}">
              <a16:creationId xmlns:a16="http://schemas.microsoft.com/office/drawing/2014/main" id="{4DB28876-9EFD-4C84-A5F2-3A2BC69C9A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68" name="Graphic 1867" descr="Informatie met effen opvulling">
          <a:extLst>
            <a:ext uri="{FF2B5EF4-FFF2-40B4-BE49-F238E27FC236}">
              <a16:creationId xmlns:a16="http://schemas.microsoft.com/office/drawing/2014/main" id="{3D9473ED-96A8-4A00-8677-D12BEB2F69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9" name="Picture 5">
          <a:extLst>
            <a:ext uri="{FF2B5EF4-FFF2-40B4-BE49-F238E27FC236}">
              <a16:creationId xmlns:a16="http://schemas.microsoft.com/office/drawing/2014/main" id="{28F72FD8-7722-488D-B6F2-0178466DCA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70" name="Graphic 1869" descr="Informatie met effen opvulling">
          <a:extLst>
            <a:ext uri="{FF2B5EF4-FFF2-40B4-BE49-F238E27FC236}">
              <a16:creationId xmlns:a16="http://schemas.microsoft.com/office/drawing/2014/main" id="{5D5594B0-F53F-49C6-BCA5-F8A6AC4A7F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1" name="Picture 5">
          <a:extLst>
            <a:ext uri="{FF2B5EF4-FFF2-40B4-BE49-F238E27FC236}">
              <a16:creationId xmlns:a16="http://schemas.microsoft.com/office/drawing/2014/main" id="{65DF01E5-5FB3-401C-83D4-C7F152B9BB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72" name="Graphic 1871" descr="Informatie met effen opvulling">
          <a:extLst>
            <a:ext uri="{FF2B5EF4-FFF2-40B4-BE49-F238E27FC236}">
              <a16:creationId xmlns:a16="http://schemas.microsoft.com/office/drawing/2014/main" id="{7489819D-4846-41A5-8619-41BE6D062F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3" name="Picture 5">
          <a:extLst>
            <a:ext uri="{FF2B5EF4-FFF2-40B4-BE49-F238E27FC236}">
              <a16:creationId xmlns:a16="http://schemas.microsoft.com/office/drawing/2014/main" id="{2EB066D7-BD33-4055-9972-098D6CAF73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4" name="Picture 5">
          <a:extLst>
            <a:ext uri="{FF2B5EF4-FFF2-40B4-BE49-F238E27FC236}">
              <a16:creationId xmlns:a16="http://schemas.microsoft.com/office/drawing/2014/main" id="{8295F60D-7D0E-4618-A750-73993758CE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5" name="Picture 5">
          <a:extLst>
            <a:ext uri="{FF2B5EF4-FFF2-40B4-BE49-F238E27FC236}">
              <a16:creationId xmlns:a16="http://schemas.microsoft.com/office/drawing/2014/main" id="{3E3F5F1F-A6B2-4CD5-8D0B-40D9497FDE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6" name="Picture 5">
          <a:extLst>
            <a:ext uri="{FF2B5EF4-FFF2-40B4-BE49-F238E27FC236}">
              <a16:creationId xmlns:a16="http://schemas.microsoft.com/office/drawing/2014/main" id="{CFEEFC35-BAC9-4D83-8DE3-B2EDCD61D3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7" name="Picture 5">
          <a:extLst>
            <a:ext uri="{FF2B5EF4-FFF2-40B4-BE49-F238E27FC236}">
              <a16:creationId xmlns:a16="http://schemas.microsoft.com/office/drawing/2014/main" id="{30A37576-51A7-4134-9318-CDFD61984B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8" name="Picture 5">
          <a:extLst>
            <a:ext uri="{FF2B5EF4-FFF2-40B4-BE49-F238E27FC236}">
              <a16:creationId xmlns:a16="http://schemas.microsoft.com/office/drawing/2014/main" id="{3CE6862B-8814-4C4E-A8A2-8AD07601C2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9" name="Picture 5">
          <a:extLst>
            <a:ext uri="{FF2B5EF4-FFF2-40B4-BE49-F238E27FC236}">
              <a16:creationId xmlns:a16="http://schemas.microsoft.com/office/drawing/2014/main" id="{D3294281-9CFC-4481-BD7E-21FF0FF113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0" name="Picture 5">
          <a:extLst>
            <a:ext uri="{FF2B5EF4-FFF2-40B4-BE49-F238E27FC236}">
              <a16:creationId xmlns:a16="http://schemas.microsoft.com/office/drawing/2014/main" id="{9CE8CF7D-E761-4547-AC82-C41AC22876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1" name="Picture 5">
          <a:extLst>
            <a:ext uri="{FF2B5EF4-FFF2-40B4-BE49-F238E27FC236}">
              <a16:creationId xmlns:a16="http://schemas.microsoft.com/office/drawing/2014/main" id="{758AB9E4-CA18-4B3A-8C66-9136950C67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2" name="Picture 5">
          <a:extLst>
            <a:ext uri="{FF2B5EF4-FFF2-40B4-BE49-F238E27FC236}">
              <a16:creationId xmlns:a16="http://schemas.microsoft.com/office/drawing/2014/main" id="{B3C32CF1-DD53-446E-B51E-1CED86CF6F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3" name="Picture 5">
          <a:extLst>
            <a:ext uri="{FF2B5EF4-FFF2-40B4-BE49-F238E27FC236}">
              <a16:creationId xmlns:a16="http://schemas.microsoft.com/office/drawing/2014/main" id="{82DFE96E-0F36-453D-BD4F-23AC8D452A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4" name="Picture 5">
          <a:extLst>
            <a:ext uri="{FF2B5EF4-FFF2-40B4-BE49-F238E27FC236}">
              <a16:creationId xmlns:a16="http://schemas.microsoft.com/office/drawing/2014/main" id="{6ADC3D86-C93A-47FD-ACEB-E8A91C59C3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5" name="Picture 5">
          <a:extLst>
            <a:ext uri="{FF2B5EF4-FFF2-40B4-BE49-F238E27FC236}">
              <a16:creationId xmlns:a16="http://schemas.microsoft.com/office/drawing/2014/main" id="{D4D789B9-7365-4EDA-A4C4-8F9D151AC4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6" name="Picture 5">
          <a:extLst>
            <a:ext uri="{FF2B5EF4-FFF2-40B4-BE49-F238E27FC236}">
              <a16:creationId xmlns:a16="http://schemas.microsoft.com/office/drawing/2014/main" id="{279FC02A-4522-4564-80F5-D427E44478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7" name="Picture 5">
          <a:extLst>
            <a:ext uri="{FF2B5EF4-FFF2-40B4-BE49-F238E27FC236}">
              <a16:creationId xmlns:a16="http://schemas.microsoft.com/office/drawing/2014/main" id="{E1DDC897-4AD7-4333-85EB-53F5C2E644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8" name="Picture 5">
          <a:extLst>
            <a:ext uri="{FF2B5EF4-FFF2-40B4-BE49-F238E27FC236}">
              <a16:creationId xmlns:a16="http://schemas.microsoft.com/office/drawing/2014/main" id="{3DBD0057-0899-4CC9-961E-148147154D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9" name="Picture 5">
          <a:extLst>
            <a:ext uri="{FF2B5EF4-FFF2-40B4-BE49-F238E27FC236}">
              <a16:creationId xmlns:a16="http://schemas.microsoft.com/office/drawing/2014/main" id="{55B41C20-CF28-4BB5-9CE2-62378A204A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0" name="Picture 5">
          <a:extLst>
            <a:ext uri="{FF2B5EF4-FFF2-40B4-BE49-F238E27FC236}">
              <a16:creationId xmlns:a16="http://schemas.microsoft.com/office/drawing/2014/main" id="{11A95D4D-EAA2-4F7B-9D6C-565DCD0DC8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1" name="Picture 5">
          <a:extLst>
            <a:ext uri="{FF2B5EF4-FFF2-40B4-BE49-F238E27FC236}">
              <a16:creationId xmlns:a16="http://schemas.microsoft.com/office/drawing/2014/main" id="{C0709561-04AC-4AE5-8689-91F5125D70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2" name="Picture 5">
          <a:extLst>
            <a:ext uri="{FF2B5EF4-FFF2-40B4-BE49-F238E27FC236}">
              <a16:creationId xmlns:a16="http://schemas.microsoft.com/office/drawing/2014/main" id="{A7EC4E19-A754-4746-A509-B08BF2927D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3" name="Picture 5">
          <a:extLst>
            <a:ext uri="{FF2B5EF4-FFF2-40B4-BE49-F238E27FC236}">
              <a16:creationId xmlns:a16="http://schemas.microsoft.com/office/drawing/2014/main" id="{6859A787-94F0-4505-98D3-97970B7100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4" name="Picture 5">
          <a:extLst>
            <a:ext uri="{FF2B5EF4-FFF2-40B4-BE49-F238E27FC236}">
              <a16:creationId xmlns:a16="http://schemas.microsoft.com/office/drawing/2014/main" id="{EDDD0E1F-FA07-45B1-BD0F-DE7F4FEB38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5" name="Picture 5">
          <a:extLst>
            <a:ext uri="{FF2B5EF4-FFF2-40B4-BE49-F238E27FC236}">
              <a16:creationId xmlns:a16="http://schemas.microsoft.com/office/drawing/2014/main" id="{3B251CE1-AE64-433B-A481-61EA0423D5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96" name="Graphic 1895" descr="Informatie met effen opvulling">
          <a:extLst>
            <a:ext uri="{FF2B5EF4-FFF2-40B4-BE49-F238E27FC236}">
              <a16:creationId xmlns:a16="http://schemas.microsoft.com/office/drawing/2014/main" id="{F09E26CE-0090-41E3-9BEA-8B00BCDE98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7" name="Picture 5">
          <a:extLst>
            <a:ext uri="{FF2B5EF4-FFF2-40B4-BE49-F238E27FC236}">
              <a16:creationId xmlns:a16="http://schemas.microsoft.com/office/drawing/2014/main" id="{98BDB396-A26F-46A0-9724-BFED29AC64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8" name="Picture 5">
          <a:extLst>
            <a:ext uri="{FF2B5EF4-FFF2-40B4-BE49-F238E27FC236}">
              <a16:creationId xmlns:a16="http://schemas.microsoft.com/office/drawing/2014/main" id="{7E304EFE-C08C-49DD-9F70-D28FA5099E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9" name="Picture 5">
          <a:extLst>
            <a:ext uri="{FF2B5EF4-FFF2-40B4-BE49-F238E27FC236}">
              <a16:creationId xmlns:a16="http://schemas.microsoft.com/office/drawing/2014/main" id="{AFE75810-7A97-4B80-B9E7-DFA6C940A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0" name="Picture 5">
          <a:extLst>
            <a:ext uri="{FF2B5EF4-FFF2-40B4-BE49-F238E27FC236}">
              <a16:creationId xmlns:a16="http://schemas.microsoft.com/office/drawing/2014/main" id="{3BD74C4F-34BF-40D2-9325-70F0DDF9B0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1" name="Picture 5">
          <a:extLst>
            <a:ext uri="{FF2B5EF4-FFF2-40B4-BE49-F238E27FC236}">
              <a16:creationId xmlns:a16="http://schemas.microsoft.com/office/drawing/2014/main" id="{5B87331F-1C29-483A-A176-E14E2E66F5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2" name="Picture 5">
          <a:extLst>
            <a:ext uri="{FF2B5EF4-FFF2-40B4-BE49-F238E27FC236}">
              <a16:creationId xmlns:a16="http://schemas.microsoft.com/office/drawing/2014/main" id="{ECDBB1D9-976D-4699-B933-D41CAF25BA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3" name="Picture 5">
          <a:extLst>
            <a:ext uri="{FF2B5EF4-FFF2-40B4-BE49-F238E27FC236}">
              <a16:creationId xmlns:a16="http://schemas.microsoft.com/office/drawing/2014/main" id="{6CB7504F-841E-4BF7-A1D4-B205F8B125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4" name="Picture 5">
          <a:extLst>
            <a:ext uri="{FF2B5EF4-FFF2-40B4-BE49-F238E27FC236}">
              <a16:creationId xmlns:a16="http://schemas.microsoft.com/office/drawing/2014/main" id="{4C013CC3-D682-42CE-B129-1F0E3F64C4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5" name="Picture 5">
          <a:extLst>
            <a:ext uri="{FF2B5EF4-FFF2-40B4-BE49-F238E27FC236}">
              <a16:creationId xmlns:a16="http://schemas.microsoft.com/office/drawing/2014/main" id="{170BEC17-0742-4364-8A08-008C8D6B2E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6" name="Picture 5">
          <a:extLst>
            <a:ext uri="{FF2B5EF4-FFF2-40B4-BE49-F238E27FC236}">
              <a16:creationId xmlns:a16="http://schemas.microsoft.com/office/drawing/2014/main" id="{BA83DA6F-49A2-4095-A595-BCE61B1ACF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7" name="Picture 5">
          <a:extLst>
            <a:ext uri="{FF2B5EF4-FFF2-40B4-BE49-F238E27FC236}">
              <a16:creationId xmlns:a16="http://schemas.microsoft.com/office/drawing/2014/main" id="{45F56B15-D731-42D2-8664-D78A642086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8" name="Picture 5">
          <a:extLst>
            <a:ext uri="{FF2B5EF4-FFF2-40B4-BE49-F238E27FC236}">
              <a16:creationId xmlns:a16="http://schemas.microsoft.com/office/drawing/2014/main" id="{1AC5FAFC-6519-487C-8657-6E87B41F77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9" name="Picture 5">
          <a:extLst>
            <a:ext uri="{FF2B5EF4-FFF2-40B4-BE49-F238E27FC236}">
              <a16:creationId xmlns:a16="http://schemas.microsoft.com/office/drawing/2014/main" id="{8C24B303-26F9-4957-8421-BB409F4299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0" name="Picture 5">
          <a:extLst>
            <a:ext uri="{FF2B5EF4-FFF2-40B4-BE49-F238E27FC236}">
              <a16:creationId xmlns:a16="http://schemas.microsoft.com/office/drawing/2014/main" id="{C2AA2BC9-B780-4CE7-A689-7EACB7BA32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1" name="Picture 5">
          <a:extLst>
            <a:ext uri="{FF2B5EF4-FFF2-40B4-BE49-F238E27FC236}">
              <a16:creationId xmlns:a16="http://schemas.microsoft.com/office/drawing/2014/main" id="{B57755A8-5BA9-4F87-9994-7E94A62DBB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2" name="Picture 5">
          <a:extLst>
            <a:ext uri="{FF2B5EF4-FFF2-40B4-BE49-F238E27FC236}">
              <a16:creationId xmlns:a16="http://schemas.microsoft.com/office/drawing/2014/main" id="{91455E41-59C8-4D50-866A-B25631005D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3" name="Picture 5">
          <a:extLst>
            <a:ext uri="{FF2B5EF4-FFF2-40B4-BE49-F238E27FC236}">
              <a16:creationId xmlns:a16="http://schemas.microsoft.com/office/drawing/2014/main" id="{63B650D0-EA17-4EA6-9B0B-A877ADDEC0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4" name="Picture 5">
          <a:extLst>
            <a:ext uri="{FF2B5EF4-FFF2-40B4-BE49-F238E27FC236}">
              <a16:creationId xmlns:a16="http://schemas.microsoft.com/office/drawing/2014/main" id="{00D67F65-4693-4BC8-863E-FC66D5B0C5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5" name="Picture 5">
          <a:extLst>
            <a:ext uri="{FF2B5EF4-FFF2-40B4-BE49-F238E27FC236}">
              <a16:creationId xmlns:a16="http://schemas.microsoft.com/office/drawing/2014/main" id="{0C59AB9B-53DE-408D-BDD7-E234DCC48D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6" name="Picture 5">
          <a:extLst>
            <a:ext uri="{FF2B5EF4-FFF2-40B4-BE49-F238E27FC236}">
              <a16:creationId xmlns:a16="http://schemas.microsoft.com/office/drawing/2014/main" id="{2C2BA1B1-D652-4E41-996F-A2344FE2F9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7" name="Picture 5">
          <a:extLst>
            <a:ext uri="{FF2B5EF4-FFF2-40B4-BE49-F238E27FC236}">
              <a16:creationId xmlns:a16="http://schemas.microsoft.com/office/drawing/2014/main" id="{CDE42272-8561-410C-A1BA-4C8221E799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8" name="Picture 5">
          <a:extLst>
            <a:ext uri="{FF2B5EF4-FFF2-40B4-BE49-F238E27FC236}">
              <a16:creationId xmlns:a16="http://schemas.microsoft.com/office/drawing/2014/main" id="{397B80AA-EB5F-4C5E-841E-246DEFC8B6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9" name="Picture 5">
          <a:extLst>
            <a:ext uri="{FF2B5EF4-FFF2-40B4-BE49-F238E27FC236}">
              <a16:creationId xmlns:a16="http://schemas.microsoft.com/office/drawing/2014/main" id="{63D6F225-39EA-4605-B75F-8BE48E8ECF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0" name="Picture 5">
          <a:extLst>
            <a:ext uri="{FF2B5EF4-FFF2-40B4-BE49-F238E27FC236}">
              <a16:creationId xmlns:a16="http://schemas.microsoft.com/office/drawing/2014/main" id="{C774840C-3243-4EFD-A5AE-52EE204395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1" name="Picture 5">
          <a:extLst>
            <a:ext uri="{FF2B5EF4-FFF2-40B4-BE49-F238E27FC236}">
              <a16:creationId xmlns:a16="http://schemas.microsoft.com/office/drawing/2014/main" id="{AD0E9157-3D88-49E1-BB01-C46A7F3908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2" name="Picture 5">
          <a:extLst>
            <a:ext uri="{FF2B5EF4-FFF2-40B4-BE49-F238E27FC236}">
              <a16:creationId xmlns:a16="http://schemas.microsoft.com/office/drawing/2014/main" id="{816AA2F6-29C4-4492-BF77-70086FE964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3" name="Picture 5">
          <a:extLst>
            <a:ext uri="{FF2B5EF4-FFF2-40B4-BE49-F238E27FC236}">
              <a16:creationId xmlns:a16="http://schemas.microsoft.com/office/drawing/2014/main" id="{A06859D2-DC58-48E5-8DC2-A484E64CB9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4" name="Picture 5">
          <a:extLst>
            <a:ext uri="{FF2B5EF4-FFF2-40B4-BE49-F238E27FC236}">
              <a16:creationId xmlns:a16="http://schemas.microsoft.com/office/drawing/2014/main" id="{E5AF900B-AC85-4C92-81B6-9A32B85FE0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5" name="Picture 5">
          <a:extLst>
            <a:ext uri="{FF2B5EF4-FFF2-40B4-BE49-F238E27FC236}">
              <a16:creationId xmlns:a16="http://schemas.microsoft.com/office/drawing/2014/main" id="{7038D671-3CF4-4932-A27F-8C546995A6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6" name="Picture 5">
          <a:extLst>
            <a:ext uri="{FF2B5EF4-FFF2-40B4-BE49-F238E27FC236}">
              <a16:creationId xmlns:a16="http://schemas.microsoft.com/office/drawing/2014/main" id="{6EF0DCF2-A189-404A-9489-1E260B5CA4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7" name="Picture 5">
          <a:extLst>
            <a:ext uri="{FF2B5EF4-FFF2-40B4-BE49-F238E27FC236}">
              <a16:creationId xmlns:a16="http://schemas.microsoft.com/office/drawing/2014/main" id="{7E95E0AF-8DEC-4394-A311-8307AC0066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8" name="Picture 5">
          <a:extLst>
            <a:ext uri="{FF2B5EF4-FFF2-40B4-BE49-F238E27FC236}">
              <a16:creationId xmlns:a16="http://schemas.microsoft.com/office/drawing/2014/main" id="{309DC8D6-6398-460C-9066-55121CCA01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9" name="Picture 5">
          <a:extLst>
            <a:ext uri="{FF2B5EF4-FFF2-40B4-BE49-F238E27FC236}">
              <a16:creationId xmlns:a16="http://schemas.microsoft.com/office/drawing/2014/main" id="{016E9758-E1C7-4D56-A8E2-703E217859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0" name="Picture 5">
          <a:extLst>
            <a:ext uri="{FF2B5EF4-FFF2-40B4-BE49-F238E27FC236}">
              <a16:creationId xmlns:a16="http://schemas.microsoft.com/office/drawing/2014/main" id="{EFBBC0B1-0C60-47D3-A268-326A2E54B7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1" name="Picture 5">
          <a:extLst>
            <a:ext uri="{FF2B5EF4-FFF2-40B4-BE49-F238E27FC236}">
              <a16:creationId xmlns:a16="http://schemas.microsoft.com/office/drawing/2014/main" id="{7C64A366-4FC6-4FD8-8929-893801E5E1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2" name="Picture 5">
          <a:extLst>
            <a:ext uri="{FF2B5EF4-FFF2-40B4-BE49-F238E27FC236}">
              <a16:creationId xmlns:a16="http://schemas.microsoft.com/office/drawing/2014/main" id="{8F826647-8109-4188-91B8-B1BDA74F26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3" name="Picture 5">
          <a:extLst>
            <a:ext uri="{FF2B5EF4-FFF2-40B4-BE49-F238E27FC236}">
              <a16:creationId xmlns:a16="http://schemas.microsoft.com/office/drawing/2014/main" id="{6AF2CA7E-F42B-40D4-9462-5140432EDD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4" name="Picture 5">
          <a:extLst>
            <a:ext uri="{FF2B5EF4-FFF2-40B4-BE49-F238E27FC236}">
              <a16:creationId xmlns:a16="http://schemas.microsoft.com/office/drawing/2014/main" id="{D09C2397-0453-4B44-BD25-BB25E45B56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5" name="Picture 5">
          <a:extLst>
            <a:ext uri="{FF2B5EF4-FFF2-40B4-BE49-F238E27FC236}">
              <a16:creationId xmlns:a16="http://schemas.microsoft.com/office/drawing/2014/main" id="{EAF12CCF-CB91-4989-9588-283182D8B4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6" name="Picture 5">
          <a:extLst>
            <a:ext uri="{FF2B5EF4-FFF2-40B4-BE49-F238E27FC236}">
              <a16:creationId xmlns:a16="http://schemas.microsoft.com/office/drawing/2014/main" id="{53EAA2F7-84A0-48A9-BAC1-4A1F66B96B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7" name="Picture 5">
          <a:extLst>
            <a:ext uri="{FF2B5EF4-FFF2-40B4-BE49-F238E27FC236}">
              <a16:creationId xmlns:a16="http://schemas.microsoft.com/office/drawing/2014/main" id="{BF0F1A9C-06E5-49B1-8F7A-90DC50FE2A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8" name="Picture 5">
          <a:extLst>
            <a:ext uri="{FF2B5EF4-FFF2-40B4-BE49-F238E27FC236}">
              <a16:creationId xmlns:a16="http://schemas.microsoft.com/office/drawing/2014/main" id="{365FE36D-3A49-4498-8700-E60E4A43CC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9" name="Picture 5">
          <a:extLst>
            <a:ext uri="{FF2B5EF4-FFF2-40B4-BE49-F238E27FC236}">
              <a16:creationId xmlns:a16="http://schemas.microsoft.com/office/drawing/2014/main" id="{44C98161-C110-4800-BB81-11E57B7D89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0" name="Picture 5">
          <a:extLst>
            <a:ext uri="{FF2B5EF4-FFF2-40B4-BE49-F238E27FC236}">
              <a16:creationId xmlns:a16="http://schemas.microsoft.com/office/drawing/2014/main" id="{A153C77C-F4CE-43BC-8D3E-BF6506A7BB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1" name="Picture 5">
          <a:extLst>
            <a:ext uri="{FF2B5EF4-FFF2-40B4-BE49-F238E27FC236}">
              <a16:creationId xmlns:a16="http://schemas.microsoft.com/office/drawing/2014/main" id="{09C4A2D6-FC85-4111-A8DC-3141E977F4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2" name="Picture 5">
          <a:extLst>
            <a:ext uri="{FF2B5EF4-FFF2-40B4-BE49-F238E27FC236}">
              <a16:creationId xmlns:a16="http://schemas.microsoft.com/office/drawing/2014/main" id="{1EE302B3-78D0-41C1-808F-888C318F5A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3" name="Picture 5">
          <a:extLst>
            <a:ext uri="{FF2B5EF4-FFF2-40B4-BE49-F238E27FC236}">
              <a16:creationId xmlns:a16="http://schemas.microsoft.com/office/drawing/2014/main" id="{03634242-AD47-4D22-9E13-7F7124BBA1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4" name="Picture 5">
          <a:extLst>
            <a:ext uri="{FF2B5EF4-FFF2-40B4-BE49-F238E27FC236}">
              <a16:creationId xmlns:a16="http://schemas.microsoft.com/office/drawing/2014/main" id="{353F9C46-1284-476C-BFE5-DB54C1444E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5" name="Picture 5">
          <a:extLst>
            <a:ext uri="{FF2B5EF4-FFF2-40B4-BE49-F238E27FC236}">
              <a16:creationId xmlns:a16="http://schemas.microsoft.com/office/drawing/2014/main" id="{BFCA0759-8978-455F-BFB6-D557418CCD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6" name="Picture 5">
          <a:extLst>
            <a:ext uri="{FF2B5EF4-FFF2-40B4-BE49-F238E27FC236}">
              <a16:creationId xmlns:a16="http://schemas.microsoft.com/office/drawing/2014/main" id="{3C48F992-A002-403D-9EE6-0DD447DD95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7" name="Picture 5">
          <a:extLst>
            <a:ext uri="{FF2B5EF4-FFF2-40B4-BE49-F238E27FC236}">
              <a16:creationId xmlns:a16="http://schemas.microsoft.com/office/drawing/2014/main" id="{2F546364-3418-4C0A-915D-4A1D4D6D29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8" name="Picture 5">
          <a:extLst>
            <a:ext uri="{FF2B5EF4-FFF2-40B4-BE49-F238E27FC236}">
              <a16:creationId xmlns:a16="http://schemas.microsoft.com/office/drawing/2014/main" id="{3B6A9495-058E-400C-8D81-6EC6306F1F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9" name="Picture 5">
          <a:extLst>
            <a:ext uri="{FF2B5EF4-FFF2-40B4-BE49-F238E27FC236}">
              <a16:creationId xmlns:a16="http://schemas.microsoft.com/office/drawing/2014/main" id="{8EBF9DA5-AAE5-4BA1-963C-68A7FD2134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0" name="Picture 5">
          <a:extLst>
            <a:ext uri="{FF2B5EF4-FFF2-40B4-BE49-F238E27FC236}">
              <a16:creationId xmlns:a16="http://schemas.microsoft.com/office/drawing/2014/main" id="{91744EB9-7FED-486F-9A62-55FFEAE73B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1" name="Picture 5">
          <a:extLst>
            <a:ext uri="{FF2B5EF4-FFF2-40B4-BE49-F238E27FC236}">
              <a16:creationId xmlns:a16="http://schemas.microsoft.com/office/drawing/2014/main" id="{94E44A12-1C81-41C0-8D15-C25D6D4C1E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2" name="Picture 5">
          <a:extLst>
            <a:ext uri="{FF2B5EF4-FFF2-40B4-BE49-F238E27FC236}">
              <a16:creationId xmlns:a16="http://schemas.microsoft.com/office/drawing/2014/main" id="{B93D7F3A-9C28-4596-B6BD-9EE2541EBD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3" name="Picture 5">
          <a:extLst>
            <a:ext uri="{FF2B5EF4-FFF2-40B4-BE49-F238E27FC236}">
              <a16:creationId xmlns:a16="http://schemas.microsoft.com/office/drawing/2014/main" id="{8EFF599C-D18D-449C-8853-A9A7B9EA97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4" name="Picture 5">
          <a:extLst>
            <a:ext uri="{FF2B5EF4-FFF2-40B4-BE49-F238E27FC236}">
              <a16:creationId xmlns:a16="http://schemas.microsoft.com/office/drawing/2014/main" id="{3AB3AAAB-032A-4A01-BE8A-8E19E7C93D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5" name="Picture 5">
          <a:extLst>
            <a:ext uri="{FF2B5EF4-FFF2-40B4-BE49-F238E27FC236}">
              <a16:creationId xmlns:a16="http://schemas.microsoft.com/office/drawing/2014/main" id="{32ECA64D-1472-4053-8032-885F02EEEE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6" name="Picture 5">
          <a:extLst>
            <a:ext uri="{FF2B5EF4-FFF2-40B4-BE49-F238E27FC236}">
              <a16:creationId xmlns:a16="http://schemas.microsoft.com/office/drawing/2014/main" id="{7D5BCC29-DC2F-4BE2-8C52-243FA8838E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7" name="Picture 5">
          <a:extLst>
            <a:ext uri="{FF2B5EF4-FFF2-40B4-BE49-F238E27FC236}">
              <a16:creationId xmlns:a16="http://schemas.microsoft.com/office/drawing/2014/main" id="{4582FBC9-F873-4F10-A107-BF9D48E3C9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8" name="Picture 5">
          <a:extLst>
            <a:ext uri="{FF2B5EF4-FFF2-40B4-BE49-F238E27FC236}">
              <a16:creationId xmlns:a16="http://schemas.microsoft.com/office/drawing/2014/main" id="{097BD119-E082-4E06-AADD-F234BFFF38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9" name="Picture 5">
          <a:extLst>
            <a:ext uri="{FF2B5EF4-FFF2-40B4-BE49-F238E27FC236}">
              <a16:creationId xmlns:a16="http://schemas.microsoft.com/office/drawing/2014/main" id="{AC991ABA-BF5F-4307-AB4D-87CE376BC6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0" name="Picture 5">
          <a:extLst>
            <a:ext uri="{FF2B5EF4-FFF2-40B4-BE49-F238E27FC236}">
              <a16:creationId xmlns:a16="http://schemas.microsoft.com/office/drawing/2014/main" id="{C63F730D-DD18-452C-957A-5B4A089293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1" name="Picture 5">
          <a:extLst>
            <a:ext uri="{FF2B5EF4-FFF2-40B4-BE49-F238E27FC236}">
              <a16:creationId xmlns:a16="http://schemas.microsoft.com/office/drawing/2014/main" id="{2F58FCE0-7050-4AA5-BE1F-A723B01C6B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2" name="Picture 5">
          <a:extLst>
            <a:ext uri="{FF2B5EF4-FFF2-40B4-BE49-F238E27FC236}">
              <a16:creationId xmlns:a16="http://schemas.microsoft.com/office/drawing/2014/main" id="{C2B53354-18CC-4065-999F-6857DF1F7B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3" name="Picture 5">
          <a:extLst>
            <a:ext uri="{FF2B5EF4-FFF2-40B4-BE49-F238E27FC236}">
              <a16:creationId xmlns:a16="http://schemas.microsoft.com/office/drawing/2014/main" id="{00000769-5B2B-4C49-BF5B-CD1F23FCA7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4" name="Picture 5">
          <a:extLst>
            <a:ext uri="{FF2B5EF4-FFF2-40B4-BE49-F238E27FC236}">
              <a16:creationId xmlns:a16="http://schemas.microsoft.com/office/drawing/2014/main" id="{5D93B149-71BD-41B5-88C5-FCAE9BC3C4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5" name="Picture 5">
          <a:extLst>
            <a:ext uri="{FF2B5EF4-FFF2-40B4-BE49-F238E27FC236}">
              <a16:creationId xmlns:a16="http://schemas.microsoft.com/office/drawing/2014/main" id="{3156CF63-58DD-490B-A4D4-3A95FF2A48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6" name="Picture 5">
          <a:extLst>
            <a:ext uri="{FF2B5EF4-FFF2-40B4-BE49-F238E27FC236}">
              <a16:creationId xmlns:a16="http://schemas.microsoft.com/office/drawing/2014/main" id="{92CE28E9-041F-4A05-B12C-60BF6E6EDF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7" name="Picture 5">
          <a:extLst>
            <a:ext uri="{FF2B5EF4-FFF2-40B4-BE49-F238E27FC236}">
              <a16:creationId xmlns:a16="http://schemas.microsoft.com/office/drawing/2014/main" id="{135AE5DD-0EC6-4063-9E87-DD44C75062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8" name="Picture 5">
          <a:extLst>
            <a:ext uri="{FF2B5EF4-FFF2-40B4-BE49-F238E27FC236}">
              <a16:creationId xmlns:a16="http://schemas.microsoft.com/office/drawing/2014/main" id="{BADAC875-C620-4DCB-A7FD-69E6AE71B9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9" name="Picture 5">
          <a:extLst>
            <a:ext uri="{FF2B5EF4-FFF2-40B4-BE49-F238E27FC236}">
              <a16:creationId xmlns:a16="http://schemas.microsoft.com/office/drawing/2014/main" id="{9B605DCE-3B7A-41C8-A716-11303F314D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0" name="Picture 5">
          <a:extLst>
            <a:ext uri="{FF2B5EF4-FFF2-40B4-BE49-F238E27FC236}">
              <a16:creationId xmlns:a16="http://schemas.microsoft.com/office/drawing/2014/main" id="{B3E8AB40-9001-4B4B-A563-F5799BA227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oneCellAnchor>
    <xdr:from>
      <xdr:col>5</xdr:col>
      <xdr:colOff>781050</xdr:colOff>
      <xdr:row>7</xdr:row>
      <xdr:rowOff>0</xdr:rowOff>
    </xdr:from>
    <xdr:ext cx="327410" cy="323850"/>
    <xdr:pic>
      <xdr:nvPicPr>
        <xdr:cNvPr id="1973" name="Graphic 1972" descr="Informatie met effen opvulling">
          <a:extLst>
            <a:ext uri="{FF2B5EF4-FFF2-40B4-BE49-F238E27FC236}">
              <a16:creationId xmlns:a16="http://schemas.microsoft.com/office/drawing/2014/main" id="{6119B4D9-392E-4853-9C70-BA98C94226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790575</xdr:colOff>
      <xdr:row>7</xdr:row>
      <xdr:rowOff>9525</xdr:rowOff>
    </xdr:from>
    <xdr:ext cx="327410" cy="323850"/>
    <xdr:pic>
      <xdr:nvPicPr>
        <xdr:cNvPr id="1974" name="Graphic 1973" descr="Informatie met effen opvulling">
          <a:extLst>
            <a:ext uri="{FF2B5EF4-FFF2-40B4-BE49-F238E27FC236}">
              <a16:creationId xmlns:a16="http://schemas.microsoft.com/office/drawing/2014/main" id="{F6DDC376-6956-46F4-ABD0-EE7853932A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27410" cy="323850"/>
        </a:xfrm>
        <a:prstGeom prst="rect">
          <a:avLst/>
        </a:prstGeom>
      </xdr:spPr>
    </xdr:pic>
    <xdr:clientData/>
  </xdr:oneCellAnchor>
  <xdr:oneCellAnchor>
    <xdr:from>
      <xdr:col>5</xdr:col>
      <xdr:colOff>781050</xdr:colOff>
      <xdr:row>7</xdr:row>
      <xdr:rowOff>0</xdr:rowOff>
    </xdr:from>
    <xdr:ext cx="327410" cy="323850"/>
    <xdr:pic>
      <xdr:nvPicPr>
        <xdr:cNvPr id="1975" name="Graphic 1974" descr="Informatie met effen opvulling">
          <a:extLst>
            <a:ext uri="{FF2B5EF4-FFF2-40B4-BE49-F238E27FC236}">
              <a16:creationId xmlns:a16="http://schemas.microsoft.com/office/drawing/2014/main" id="{EF77501F-E4F1-4900-8968-E1FFCA644D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76" name="Graphic 1975" descr="Informatie met effen opvulling">
          <a:extLst>
            <a:ext uri="{FF2B5EF4-FFF2-40B4-BE49-F238E27FC236}">
              <a16:creationId xmlns:a16="http://schemas.microsoft.com/office/drawing/2014/main" id="{61BF0EF7-D89E-4C68-B6A7-C7C84D8B0C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77" name="Graphic 1976" descr="Informatie met effen opvulling">
          <a:extLst>
            <a:ext uri="{FF2B5EF4-FFF2-40B4-BE49-F238E27FC236}">
              <a16:creationId xmlns:a16="http://schemas.microsoft.com/office/drawing/2014/main" id="{89C60F03-B5C5-49CF-B1BF-20FB8FD084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78" name="Graphic 1977" descr="Informatie met effen opvulling">
          <a:extLst>
            <a:ext uri="{FF2B5EF4-FFF2-40B4-BE49-F238E27FC236}">
              <a16:creationId xmlns:a16="http://schemas.microsoft.com/office/drawing/2014/main" id="{EDE332E8-0C8A-41E7-AC27-9A4C895DDA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79" name="Graphic 1978" descr="Informatie met effen opvulling">
          <a:extLst>
            <a:ext uri="{FF2B5EF4-FFF2-40B4-BE49-F238E27FC236}">
              <a16:creationId xmlns:a16="http://schemas.microsoft.com/office/drawing/2014/main" id="{2CC6955C-86B8-477D-9B5E-B88C6CD193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0" name="Graphic 1979" descr="Informatie met effen opvulling">
          <a:extLst>
            <a:ext uri="{FF2B5EF4-FFF2-40B4-BE49-F238E27FC236}">
              <a16:creationId xmlns:a16="http://schemas.microsoft.com/office/drawing/2014/main" id="{0BCC3B58-CB14-4370-8592-A91BED5B77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1" name="Graphic 1980" descr="Informatie met effen opvulling">
          <a:extLst>
            <a:ext uri="{FF2B5EF4-FFF2-40B4-BE49-F238E27FC236}">
              <a16:creationId xmlns:a16="http://schemas.microsoft.com/office/drawing/2014/main" id="{F3D25C67-3DD7-4FB3-BE63-5CB74CB78B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2" name="Graphic 1981" descr="Informatie met effen opvulling">
          <a:extLst>
            <a:ext uri="{FF2B5EF4-FFF2-40B4-BE49-F238E27FC236}">
              <a16:creationId xmlns:a16="http://schemas.microsoft.com/office/drawing/2014/main" id="{AB321CA9-BBDF-4576-9581-7FAA1F3A09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3" name="Graphic 1982" descr="Informatie met effen opvulling">
          <a:extLst>
            <a:ext uri="{FF2B5EF4-FFF2-40B4-BE49-F238E27FC236}">
              <a16:creationId xmlns:a16="http://schemas.microsoft.com/office/drawing/2014/main" id="{D09821EE-91B4-4636-B423-3C2E86B961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4" name="Graphic 1983" descr="Informatie met effen opvulling">
          <a:extLst>
            <a:ext uri="{FF2B5EF4-FFF2-40B4-BE49-F238E27FC236}">
              <a16:creationId xmlns:a16="http://schemas.microsoft.com/office/drawing/2014/main" id="{29BBA6DE-887F-463C-9D50-60A614CAE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5" name="Graphic 1984" descr="Informatie met effen opvulling">
          <a:extLst>
            <a:ext uri="{FF2B5EF4-FFF2-40B4-BE49-F238E27FC236}">
              <a16:creationId xmlns:a16="http://schemas.microsoft.com/office/drawing/2014/main" id="{0D93FFD6-5536-4C1E-B127-BC8C5F92A4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6" name="Graphic 1985" descr="Informatie met effen opvulling">
          <a:extLst>
            <a:ext uri="{FF2B5EF4-FFF2-40B4-BE49-F238E27FC236}">
              <a16:creationId xmlns:a16="http://schemas.microsoft.com/office/drawing/2014/main" id="{12E72E76-0E37-4785-87CB-42104418EE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7" name="Graphic 1986" descr="Informatie met effen opvulling">
          <a:extLst>
            <a:ext uri="{FF2B5EF4-FFF2-40B4-BE49-F238E27FC236}">
              <a16:creationId xmlns:a16="http://schemas.microsoft.com/office/drawing/2014/main" id="{1A8AE5F0-13B4-410B-B2AC-E7B6F9C8B9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8" name="Graphic 1987" descr="Informatie met effen opvulling">
          <a:extLst>
            <a:ext uri="{FF2B5EF4-FFF2-40B4-BE49-F238E27FC236}">
              <a16:creationId xmlns:a16="http://schemas.microsoft.com/office/drawing/2014/main" id="{E08E97F9-FBBB-4808-ABC5-486630A8F6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9" name="Graphic 1988" descr="Informatie met effen opvulling">
          <a:extLst>
            <a:ext uri="{FF2B5EF4-FFF2-40B4-BE49-F238E27FC236}">
              <a16:creationId xmlns:a16="http://schemas.microsoft.com/office/drawing/2014/main" id="{3830B8E3-03E9-4729-9D34-5E74A5822A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0" name="Graphic 1989" descr="Informatie met effen opvulling">
          <a:extLst>
            <a:ext uri="{FF2B5EF4-FFF2-40B4-BE49-F238E27FC236}">
              <a16:creationId xmlns:a16="http://schemas.microsoft.com/office/drawing/2014/main" id="{88F823AD-3771-4710-B8C5-6A2EB8E484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1" name="Graphic 1990" descr="Informatie met effen opvulling">
          <a:extLst>
            <a:ext uri="{FF2B5EF4-FFF2-40B4-BE49-F238E27FC236}">
              <a16:creationId xmlns:a16="http://schemas.microsoft.com/office/drawing/2014/main" id="{B8119424-4DB1-4F90-9599-75B39BF4DC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2" name="Graphic 1991" descr="Informatie met effen opvulling">
          <a:extLst>
            <a:ext uri="{FF2B5EF4-FFF2-40B4-BE49-F238E27FC236}">
              <a16:creationId xmlns:a16="http://schemas.microsoft.com/office/drawing/2014/main" id="{B6D3982C-F172-4C84-B97E-C2036EF79D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3" name="Graphic 1992" descr="Informatie met effen opvulling">
          <a:extLst>
            <a:ext uri="{FF2B5EF4-FFF2-40B4-BE49-F238E27FC236}">
              <a16:creationId xmlns:a16="http://schemas.microsoft.com/office/drawing/2014/main" id="{714BA45D-4E0E-4BFE-A2D0-8678177977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4" name="Graphic 1993" descr="Informatie met effen opvulling">
          <a:extLst>
            <a:ext uri="{FF2B5EF4-FFF2-40B4-BE49-F238E27FC236}">
              <a16:creationId xmlns:a16="http://schemas.microsoft.com/office/drawing/2014/main" id="{B9AE4363-090A-4847-B2CE-492DDD40AD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5" name="Graphic 1994" descr="Informatie met effen opvulling">
          <a:extLst>
            <a:ext uri="{FF2B5EF4-FFF2-40B4-BE49-F238E27FC236}">
              <a16:creationId xmlns:a16="http://schemas.microsoft.com/office/drawing/2014/main" id="{37945144-A19A-4FFD-B3DE-F6C5068986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6" name="Graphic 1995" descr="Informatie met effen opvulling">
          <a:extLst>
            <a:ext uri="{FF2B5EF4-FFF2-40B4-BE49-F238E27FC236}">
              <a16:creationId xmlns:a16="http://schemas.microsoft.com/office/drawing/2014/main" id="{0E8C5263-C8DC-4993-B1AF-A06FD7BAE8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7" name="Graphic 1996" descr="Informatie met effen opvulling">
          <a:extLst>
            <a:ext uri="{FF2B5EF4-FFF2-40B4-BE49-F238E27FC236}">
              <a16:creationId xmlns:a16="http://schemas.microsoft.com/office/drawing/2014/main" id="{53BB3AE2-F828-4EC6-9283-2DEC816414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8" name="Graphic 1997" descr="Informatie met effen opvulling">
          <a:extLst>
            <a:ext uri="{FF2B5EF4-FFF2-40B4-BE49-F238E27FC236}">
              <a16:creationId xmlns:a16="http://schemas.microsoft.com/office/drawing/2014/main" id="{AE8969ED-278A-4C3E-8125-A57CB6DEFA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9" name="Graphic 1998" descr="Informatie met effen opvulling">
          <a:extLst>
            <a:ext uri="{FF2B5EF4-FFF2-40B4-BE49-F238E27FC236}">
              <a16:creationId xmlns:a16="http://schemas.microsoft.com/office/drawing/2014/main" id="{6C2660C3-9F55-416D-9017-8665476633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0" name="Graphic 1999" descr="Informatie met effen opvulling">
          <a:extLst>
            <a:ext uri="{FF2B5EF4-FFF2-40B4-BE49-F238E27FC236}">
              <a16:creationId xmlns:a16="http://schemas.microsoft.com/office/drawing/2014/main" id="{CB007FB6-5461-4F4C-9AAD-8EF49697D5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1" name="Graphic 2000" descr="Informatie met effen opvulling">
          <a:extLst>
            <a:ext uri="{FF2B5EF4-FFF2-40B4-BE49-F238E27FC236}">
              <a16:creationId xmlns:a16="http://schemas.microsoft.com/office/drawing/2014/main" id="{72282DAF-3760-4450-BB46-DE30442C8E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2" name="Graphic 2001" descr="Informatie met effen opvulling">
          <a:extLst>
            <a:ext uri="{FF2B5EF4-FFF2-40B4-BE49-F238E27FC236}">
              <a16:creationId xmlns:a16="http://schemas.microsoft.com/office/drawing/2014/main" id="{76C71865-330A-4F36-A110-8678015A24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3" name="Graphic 2002" descr="Informatie met effen opvulling">
          <a:extLst>
            <a:ext uri="{FF2B5EF4-FFF2-40B4-BE49-F238E27FC236}">
              <a16:creationId xmlns:a16="http://schemas.microsoft.com/office/drawing/2014/main" id="{FE7A2B39-46D1-4FB1-8208-A39C2C1413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4" name="Graphic 2003" descr="Informatie met effen opvulling">
          <a:extLst>
            <a:ext uri="{FF2B5EF4-FFF2-40B4-BE49-F238E27FC236}">
              <a16:creationId xmlns:a16="http://schemas.microsoft.com/office/drawing/2014/main" id="{0750BF76-DA74-48A4-AF61-90E4476DB7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5" name="Graphic 2004" descr="Informatie met effen opvulling">
          <a:extLst>
            <a:ext uri="{FF2B5EF4-FFF2-40B4-BE49-F238E27FC236}">
              <a16:creationId xmlns:a16="http://schemas.microsoft.com/office/drawing/2014/main" id="{7735785E-CF4C-4A66-953E-2DF25A4652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6" name="Graphic 2005" descr="Informatie met effen opvulling">
          <a:extLst>
            <a:ext uri="{FF2B5EF4-FFF2-40B4-BE49-F238E27FC236}">
              <a16:creationId xmlns:a16="http://schemas.microsoft.com/office/drawing/2014/main" id="{0458C748-2886-4C58-B7B2-AE879AC934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7" name="Graphic 2006" descr="Informatie met effen opvulling">
          <a:extLst>
            <a:ext uri="{FF2B5EF4-FFF2-40B4-BE49-F238E27FC236}">
              <a16:creationId xmlns:a16="http://schemas.microsoft.com/office/drawing/2014/main" id="{D0F6BD6E-04AF-42CD-A50F-032EEBE0FA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8" name="Graphic 2007" descr="Informatie met effen opvulling">
          <a:extLst>
            <a:ext uri="{FF2B5EF4-FFF2-40B4-BE49-F238E27FC236}">
              <a16:creationId xmlns:a16="http://schemas.microsoft.com/office/drawing/2014/main" id="{0FD4D031-2AA4-49BA-89D1-4660C45594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9" name="Graphic 2008" descr="Informatie met effen opvulling">
          <a:extLst>
            <a:ext uri="{FF2B5EF4-FFF2-40B4-BE49-F238E27FC236}">
              <a16:creationId xmlns:a16="http://schemas.microsoft.com/office/drawing/2014/main" id="{C0843AAB-608D-4AB9-8AB5-5DA488CD7D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0" name="Graphic 2009" descr="Informatie met effen opvulling">
          <a:extLst>
            <a:ext uri="{FF2B5EF4-FFF2-40B4-BE49-F238E27FC236}">
              <a16:creationId xmlns:a16="http://schemas.microsoft.com/office/drawing/2014/main" id="{AA33C05A-903B-48F9-8520-57C14117AE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1" name="Graphic 2010" descr="Informatie met effen opvulling">
          <a:extLst>
            <a:ext uri="{FF2B5EF4-FFF2-40B4-BE49-F238E27FC236}">
              <a16:creationId xmlns:a16="http://schemas.microsoft.com/office/drawing/2014/main" id="{50AF2029-30C0-423D-B0C3-7E48B3D2F2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2" name="Graphic 2011" descr="Informatie met effen opvulling">
          <a:extLst>
            <a:ext uri="{FF2B5EF4-FFF2-40B4-BE49-F238E27FC236}">
              <a16:creationId xmlns:a16="http://schemas.microsoft.com/office/drawing/2014/main" id="{01C2D696-339E-4A0E-8E9B-A89B9AEDE1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3" name="Graphic 2012" descr="Informatie met effen opvulling">
          <a:extLst>
            <a:ext uri="{FF2B5EF4-FFF2-40B4-BE49-F238E27FC236}">
              <a16:creationId xmlns:a16="http://schemas.microsoft.com/office/drawing/2014/main" id="{3148FBA2-5796-446B-90C5-9867EA052D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4" name="Graphic 2013" descr="Informatie met effen opvulling">
          <a:extLst>
            <a:ext uri="{FF2B5EF4-FFF2-40B4-BE49-F238E27FC236}">
              <a16:creationId xmlns:a16="http://schemas.microsoft.com/office/drawing/2014/main" id="{DD798FFD-2B0B-49C4-A538-1898B14508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5" name="Graphic 2014" descr="Informatie met effen opvulling">
          <a:extLst>
            <a:ext uri="{FF2B5EF4-FFF2-40B4-BE49-F238E27FC236}">
              <a16:creationId xmlns:a16="http://schemas.microsoft.com/office/drawing/2014/main" id="{7519B215-95A7-4499-8408-3F0E61873D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6" name="Graphic 2015" descr="Informatie met effen opvulling">
          <a:extLst>
            <a:ext uri="{FF2B5EF4-FFF2-40B4-BE49-F238E27FC236}">
              <a16:creationId xmlns:a16="http://schemas.microsoft.com/office/drawing/2014/main" id="{AEDF8C49-D580-456E-8CB7-0F9C4B3B2A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7" name="Graphic 2016" descr="Informatie met effen opvulling">
          <a:extLst>
            <a:ext uri="{FF2B5EF4-FFF2-40B4-BE49-F238E27FC236}">
              <a16:creationId xmlns:a16="http://schemas.microsoft.com/office/drawing/2014/main" id="{2E1AE9FA-AFD2-4C45-A3C7-6CE024A709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8" name="Graphic 2017" descr="Informatie met effen opvulling">
          <a:extLst>
            <a:ext uri="{FF2B5EF4-FFF2-40B4-BE49-F238E27FC236}">
              <a16:creationId xmlns:a16="http://schemas.microsoft.com/office/drawing/2014/main" id="{F1890386-6D8C-4BF7-ABFE-245BCFA943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9" name="Graphic 2018" descr="Informatie met effen opvulling">
          <a:extLst>
            <a:ext uri="{FF2B5EF4-FFF2-40B4-BE49-F238E27FC236}">
              <a16:creationId xmlns:a16="http://schemas.microsoft.com/office/drawing/2014/main" id="{9AFD4482-D45C-452B-A63A-4340046083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0" name="Graphic 2019" descr="Informatie met effen opvulling">
          <a:extLst>
            <a:ext uri="{FF2B5EF4-FFF2-40B4-BE49-F238E27FC236}">
              <a16:creationId xmlns:a16="http://schemas.microsoft.com/office/drawing/2014/main" id="{E86056D9-029A-4549-B401-8BA3670A0F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1" name="Graphic 2020" descr="Informatie met effen opvulling">
          <a:extLst>
            <a:ext uri="{FF2B5EF4-FFF2-40B4-BE49-F238E27FC236}">
              <a16:creationId xmlns:a16="http://schemas.microsoft.com/office/drawing/2014/main" id="{733677E9-C4ED-4221-9F13-5B9330C975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2" name="Graphic 2021" descr="Informatie met effen opvulling">
          <a:extLst>
            <a:ext uri="{FF2B5EF4-FFF2-40B4-BE49-F238E27FC236}">
              <a16:creationId xmlns:a16="http://schemas.microsoft.com/office/drawing/2014/main" id="{FBB76064-2117-4821-A223-81AA4F6669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3" name="Graphic 2022" descr="Informatie met effen opvulling">
          <a:extLst>
            <a:ext uri="{FF2B5EF4-FFF2-40B4-BE49-F238E27FC236}">
              <a16:creationId xmlns:a16="http://schemas.microsoft.com/office/drawing/2014/main" id="{AD71A53F-F3D0-4468-9972-AB5416C654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4" name="Graphic 2023" descr="Informatie met effen opvulling">
          <a:extLst>
            <a:ext uri="{FF2B5EF4-FFF2-40B4-BE49-F238E27FC236}">
              <a16:creationId xmlns:a16="http://schemas.microsoft.com/office/drawing/2014/main" id="{B2FCCBF5-9499-4D28-80AE-1EE0A54A24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5" name="Graphic 2024" descr="Informatie met effen opvulling">
          <a:extLst>
            <a:ext uri="{FF2B5EF4-FFF2-40B4-BE49-F238E27FC236}">
              <a16:creationId xmlns:a16="http://schemas.microsoft.com/office/drawing/2014/main" id="{28B84010-98F7-4C8A-ADA0-3837B0A08B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6" name="Graphic 2025" descr="Informatie met effen opvulling">
          <a:extLst>
            <a:ext uri="{FF2B5EF4-FFF2-40B4-BE49-F238E27FC236}">
              <a16:creationId xmlns:a16="http://schemas.microsoft.com/office/drawing/2014/main" id="{E9544D11-AC2C-4AE8-8756-8DA9D8E1E4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7" name="Graphic 2026" descr="Informatie met effen opvulling">
          <a:extLst>
            <a:ext uri="{FF2B5EF4-FFF2-40B4-BE49-F238E27FC236}">
              <a16:creationId xmlns:a16="http://schemas.microsoft.com/office/drawing/2014/main" id="{9DEFF621-D9F2-4015-95DF-2EA89D54EF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8" name="Graphic 2027" descr="Informatie met effen opvulling">
          <a:extLst>
            <a:ext uri="{FF2B5EF4-FFF2-40B4-BE49-F238E27FC236}">
              <a16:creationId xmlns:a16="http://schemas.microsoft.com/office/drawing/2014/main" id="{C2024A2D-0A66-4F86-98BA-DB03AC3589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9" name="Graphic 2028" descr="Informatie met effen opvulling">
          <a:extLst>
            <a:ext uri="{FF2B5EF4-FFF2-40B4-BE49-F238E27FC236}">
              <a16:creationId xmlns:a16="http://schemas.microsoft.com/office/drawing/2014/main" id="{AE2D0456-D857-4DC1-908B-5FA44ADFC9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0" name="Graphic 2029" descr="Informatie met effen opvulling">
          <a:extLst>
            <a:ext uri="{FF2B5EF4-FFF2-40B4-BE49-F238E27FC236}">
              <a16:creationId xmlns:a16="http://schemas.microsoft.com/office/drawing/2014/main" id="{C9B734DD-E397-4A0B-A295-1031DC537A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1" name="Graphic 2030" descr="Informatie met effen opvulling">
          <a:extLst>
            <a:ext uri="{FF2B5EF4-FFF2-40B4-BE49-F238E27FC236}">
              <a16:creationId xmlns:a16="http://schemas.microsoft.com/office/drawing/2014/main" id="{BB6A5E39-6880-479F-9CC9-CFF6245EAB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2" name="Graphic 2031" descr="Informatie met effen opvulling">
          <a:extLst>
            <a:ext uri="{FF2B5EF4-FFF2-40B4-BE49-F238E27FC236}">
              <a16:creationId xmlns:a16="http://schemas.microsoft.com/office/drawing/2014/main" id="{883575D6-8984-4B69-A6FD-AC69C242C8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3" name="Graphic 2032" descr="Informatie met effen opvulling">
          <a:extLst>
            <a:ext uri="{FF2B5EF4-FFF2-40B4-BE49-F238E27FC236}">
              <a16:creationId xmlns:a16="http://schemas.microsoft.com/office/drawing/2014/main" id="{E94AC17D-3B00-45B1-B13C-8161E33C7F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4" name="Graphic 2033" descr="Informatie met effen opvulling">
          <a:extLst>
            <a:ext uri="{FF2B5EF4-FFF2-40B4-BE49-F238E27FC236}">
              <a16:creationId xmlns:a16="http://schemas.microsoft.com/office/drawing/2014/main" id="{04A7A66D-835C-4800-B5AD-B249F043E9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5" name="Graphic 2034" descr="Informatie met effen opvulling">
          <a:extLst>
            <a:ext uri="{FF2B5EF4-FFF2-40B4-BE49-F238E27FC236}">
              <a16:creationId xmlns:a16="http://schemas.microsoft.com/office/drawing/2014/main" id="{EAB96A5A-42E9-498C-A29A-CD2886BD8F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6" name="Graphic 2035" descr="Informatie met effen opvulling">
          <a:extLst>
            <a:ext uri="{FF2B5EF4-FFF2-40B4-BE49-F238E27FC236}">
              <a16:creationId xmlns:a16="http://schemas.microsoft.com/office/drawing/2014/main" id="{C8CF2ADD-178F-4FB0-AA55-96616233D3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7" name="Graphic 2036" descr="Informatie met effen opvulling">
          <a:extLst>
            <a:ext uri="{FF2B5EF4-FFF2-40B4-BE49-F238E27FC236}">
              <a16:creationId xmlns:a16="http://schemas.microsoft.com/office/drawing/2014/main" id="{88D0D528-67AC-480F-9254-7CA59AE457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8" name="Graphic 2037" descr="Informatie met effen opvulling">
          <a:extLst>
            <a:ext uri="{FF2B5EF4-FFF2-40B4-BE49-F238E27FC236}">
              <a16:creationId xmlns:a16="http://schemas.microsoft.com/office/drawing/2014/main" id="{175354D8-1800-4BD7-A7FA-C0924EDC7A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9" name="Graphic 2038" descr="Informatie met effen opvulling">
          <a:extLst>
            <a:ext uri="{FF2B5EF4-FFF2-40B4-BE49-F238E27FC236}">
              <a16:creationId xmlns:a16="http://schemas.microsoft.com/office/drawing/2014/main" id="{733C8C48-CD9E-4065-814F-1486A9FD76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0" name="Graphic 2039" descr="Informatie met effen opvulling">
          <a:extLst>
            <a:ext uri="{FF2B5EF4-FFF2-40B4-BE49-F238E27FC236}">
              <a16:creationId xmlns:a16="http://schemas.microsoft.com/office/drawing/2014/main" id="{3AA34DB6-03EB-439B-9FAE-0461901EF8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1" name="Graphic 2040" descr="Informatie met effen opvulling">
          <a:extLst>
            <a:ext uri="{FF2B5EF4-FFF2-40B4-BE49-F238E27FC236}">
              <a16:creationId xmlns:a16="http://schemas.microsoft.com/office/drawing/2014/main" id="{5E1035E6-4B22-4919-88D4-F7F28310A6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2" name="Graphic 2041" descr="Informatie met effen opvulling">
          <a:extLst>
            <a:ext uri="{FF2B5EF4-FFF2-40B4-BE49-F238E27FC236}">
              <a16:creationId xmlns:a16="http://schemas.microsoft.com/office/drawing/2014/main" id="{F1FA699A-76CF-4F8A-8C14-AF76505A1A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3" name="Graphic 2042" descr="Informatie met effen opvulling">
          <a:extLst>
            <a:ext uri="{FF2B5EF4-FFF2-40B4-BE49-F238E27FC236}">
              <a16:creationId xmlns:a16="http://schemas.microsoft.com/office/drawing/2014/main" id="{C5C68C40-8DB7-46CA-A15C-D7AC41BA74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4" name="Graphic 2043" descr="Informatie met effen opvulling">
          <a:extLst>
            <a:ext uri="{FF2B5EF4-FFF2-40B4-BE49-F238E27FC236}">
              <a16:creationId xmlns:a16="http://schemas.microsoft.com/office/drawing/2014/main" id="{90229B69-22F2-4453-AC7A-E8A38BED0D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5" name="Graphic 2044" descr="Informatie met effen opvulling">
          <a:extLst>
            <a:ext uri="{FF2B5EF4-FFF2-40B4-BE49-F238E27FC236}">
              <a16:creationId xmlns:a16="http://schemas.microsoft.com/office/drawing/2014/main" id="{D5CBFDBE-2E61-41A2-8B0C-2D1BA394A2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6" name="Graphic 2045" descr="Informatie met effen opvulling">
          <a:extLst>
            <a:ext uri="{FF2B5EF4-FFF2-40B4-BE49-F238E27FC236}">
              <a16:creationId xmlns:a16="http://schemas.microsoft.com/office/drawing/2014/main" id="{F08C6255-CC07-430B-8E00-2304E491B3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7" name="Graphic 2046" descr="Informatie met effen opvulling">
          <a:extLst>
            <a:ext uri="{FF2B5EF4-FFF2-40B4-BE49-F238E27FC236}">
              <a16:creationId xmlns:a16="http://schemas.microsoft.com/office/drawing/2014/main" id="{2DE8BC31-3B3C-448C-8FDA-E19797D8C4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8" name="Graphic 2047" descr="Informatie met effen opvulling">
          <a:extLst>
            <a:ext uri="{FF2B5EF4-FFF2-40B4-BE49-F238E27FC236}">
              <a16:creationId xmlns:a16="http://schemas.microsoft.com/office/drawing/2014/main" id="{96E7F989-85CF-4E24-AA0F-97D3D18329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9" name="Graphic 2048" descr="Informatie met effen opvulling">
          <a:extLst>
            <a:ext uri="{FF2B5EF4-FFF2-40B4-BE49-F238E27FC236}">
              <a16:creationId xmlns:a16="http://schemas.microsoft.com/office/drawing/2014/main" id="{2A4BE91C-1F27-4D1C-9807-95F47B0D29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twoCellAnchor editAs="oneCell">
    <xdr:from>
      <xdr:col>5</xdr:col>
      <xdr:colOff>781050</xdr:colOff>
      <xdr:row>7</xdr:row>
      <xdr:rowOff>0</xdr:rowOff>
    </xdr:from>
    <xdr:to>
      <xdr:col>7</xdr:col>
      <xdr:colOff>69850</xdr:colOff>
      <xdr:row>7</xdr:row>
      <xdr:rowOff>323850</xdr:rowOff>
    </xdr:to>
    <xdr:pic>
      <xdr:nvPicPr>
        <xdr:cNvPr id="2050" name="Graphic 2049" descr="Informatie met effen opvulling">
          <a:extLst>
            <a:ext uri="{FF2B5EF4-FFF2-40B4-BE49-F238E27FC236}">
              <a16:creationId xmlns:a16="http://schemas.microsoft.com/office/drawing/2014/main" id="{9B751D8F-F5A2-4558-9AD2-945543A7E9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1" name="Graphic 2050" descr="Informatie met effen opvulling">
          <a:extLst>
            <a:ext uri="{FF2B5EF4-FFF2-40B4-BE49-F238E27FC236}">
              <a16:creationId xmlns:a16="http://schemas.microsoft.com/office/drawing/2014/main" id="{7A7CC939-97E7-42F8-A703-1894A867B2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2" name="Graphic 2051" descr="Informatie met effen opvulling">
          <a:extLst>
            <a:ext uri="{FF2B5EF4-FFF2-40B4-BE49-F238E27FC236}">
              <a16:creationId xmlns:a16="http://schemas.microsoft.com/office/drawing/2014/main" id="{B1168F74-9EE6-40EC-9431-7D376FA696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3" name="Graphic 2052" descr="Informatie met effen opvulling">
          <a:extLst>
            <a:ext uri="{FF2B5EF4-FFF2-40B4-BE49-F238E27FC236}">
              <a16:creationId xmlns:a16="http://schemas.microsoft.com/office/drawing/2014/main" id="{3129BA82-BBDF-4765-A112-D036B12E6F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4" name="Graphic 2053" descr="Informatie met effen opvulling">
          <a:extLst>
            <a:ext uri="{FF2B5EF4-FFF2-40B4-BE49-F238E27FC236}">
              <a16:creationId xmlns:a16="http://schemas.microsoft.com/office/drawing/2014/main" id="{B661D945-1193-4074-A55F-A6267753AE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5" name="Graphic 2054" descr="Informatie met effen opvulling">
          <a:extLst>
            <a:ext uri="{FF2B5EF4-FFF2-40B4-BE49-F238E27FC236}">
              <a16:creationId xmlns:a16="http://schemas.microsoft.com/office/drawing/2014/main" id="{4A50DFCC-E5AD-458B-B985-CD2D225EFF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6" name="Graphic 2055" descr="Informatie met effen opvulling">
          <a:extLst>
            <a:ext uri="{FF2B5EF4-FFF2-40B4-BE49-F238E27FC236}">
              <a16:creationId xmlns:a16="http://schemas.microsoft.com/office/drawing/2014/main" id="{2B6D664A-D529-4631-84DB-2450D18AAE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7" name="Graphic 2056" descr="Informatie met effen opvulling">
          <a:extLst>
            <a:ext uri="{FF2B5EF4-FFF2-40B4-BE49-F238E27FC236}">
              <a16:creationId xmlns:a16="http://schemas.microsoft.com/office/drawing/2014/main" id="{6A173E50-9AD5-4F87-AC73-608A959182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790575</xdr:colOff>
      <xdr:row>7</xdr:row>
      <xdr:rowOff>9525</xdr:rowOff>
    </xdr:from>
    <xdr:to>
      <xdr:col>7</xdr:col>
      <xdr:colOff>69850</xdr:colOff>
      <xdr:row>7</xdr:row>
      <xdr:rowOff>333375</xdr:rowOff>
    </xdr:to>
    <xdr:pic>
      <xdr:nvPicPr>
        <xdr:cNvPr id="2058" name="Graphic 2057" descr="Informatie met effen opvulling">
          <a:extLst>
            <a:ext uri="{FF2B5EF4-FFF2-40B4-BE49-F238E27FC236}">
              <a16:creationId xmlns:a16="http://schemas.microsoft.com/office/drawing/2014/main" id="{6EB26702-86D8-4490-914E-5853928330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9" name="Graphic 2058" descr="Informatie met effen opvulling">
          <a:extLst>
            <a:ext uri="{FF2B5EF4-FFF2-40B4-BE49-F238E27FC236}">
              <a16:creationId xmlns:a16="http://schemas.microsoft.com/office/drawing/2014/main" id="{06C1DEF7-658E-4CC5-AB15-BB109C5660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0" name="Graphic 2059" descr="Informatie met effen opvulling">
          <a:extLst>
            <a:ext uri="{FF2B5EF4-FFF2-40B4-BE49-F238E27FC236}">
              <a16:creationId xmlns:a16="http://schemas.microsoft.com/office/drawing/2014/main" id="{E870C83E-A6E6-489D-B25C-C15A66964A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1" name="Graphic 2060" descr="Informatie met effen opvulling">
          <a:extLst>
            <a:ext uri="{FF2B5EF4-FFF2-40B4-BE49-F238E27FC236}">
              <a16:creationId xmlns:a16="http://schemas.microsoft.com/office/drawing/2014/main" id="{6538A6A3-7FFD-4EEB-8BC6-9C84D16004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2" name="Graphic 2061" descr="Informatie met effen opvulling">
          <a:extLst>
            <a:ext uri="{FF2B5EF4-FFF2-40B4-BE49-F238E27FC236}">
              <a16:creationId xmlns:a16="http://schemas.microsoft.com/office/drawing/2014/main" id="{F471A95E-E471-47A0-8D1A-B488CC37F3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3" name="Graphic 2062" descr="Informatie met effen opvulling">
          <a:extLst>
            <a:ext uri="{FF2B5EF4-FFF2-40B4-BE49-F238E27FC236}">
              <a16:creationId xmlns:a16="http://schemas.microsoft.com/office/drawing/2014/main" id="{E712B71E-2CE5-4115-880B-A46F3BC5B6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4" name="Graphic 2063" descr="Informatie met effen opvulling">
          <a:extLst>
            <a:ext uri="{FF2B5EF4-FFF2-40B4-BE49-F238E27FC236}">
              <a16:creationId xmlns:a16="http://schemas.microsoft.com/office/drawing/2014/main" id="{6748FF87-56E4-4514-9180-321BD2A2A3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5" name="Graphic 2064" descr="Informatie met effen opvulling">
          <a:extLst>
            <a:ext uri="{FF2B5EF4-FFF2-40B4-BE49-F238E27FC236}">
              <a16:creationId xmlns:a16="http://schemas.microsoft.com/office/drawing/2014/main" id="{F350D670-2369-40F8-9706-D26E16E4C2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6" name="Graphic 2065" descr="Informatie met effen opvulling">
          <a:extLst>
            <a:ext uri="{FF2B5EF4-FFF2-40B4-BE49-F238E27FC236}">
              <a16:creationId xmlns:a16="http://schemas.microsoft.com/office/drawing/2014/main" id="{7665B416-1EBC-402A-BEF0-5A14E43350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7" name="Graphic 2066" descr="Informatie met effen opvulling">
          <a:extLst>
            <a:ext uri="{FF2B5EF4-FFF2-40B4-BE49-F238E27FC236}">
              <a16:creationId xmlns:a16="http://schemas.microsoft.com/office/drawing/2014/main" id="{5DBB1C1F-B720-4F4A-BDE9-6CE6A0034A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8" name="Graphic 2067" descr="Informatie met effen opvulling">
          <a:extLst>
            <a:ext uri="{FF2B5EF4-FFF2-40B4-BE49-F238E27FC236}">
              <a16:creationId xmlns:a16="http://schemas.microsoft.com/office/drawing/2014/main" id="{B7D95614-D289-4718-9C6C-5287333909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9" name="Graphic 2068" descr="Informatie met effen opvulling">
          <a:extLst>
            <a:ext uri="{FF2B5EF4-FFF2-40B4-BE49-F238E27FC236}">
              <a16:creationId xmlns:a16="http://schemas.microsoft.com/office/drawing/2014/main" id="{4B38FE59-2A93-474E-8D4D-C1302098C6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0" name="Graphic 2069" descr="Informatie met effen opvulling">
          <a:extLst>
            <a:ext uri="{FF2B5EF4-FFF2-40B4-BE49-F238E27FC236}">
              <a16:creationId xmlns:a16="http://schemas.microsoft.com/office/drawing/2014/main" id="{F9872B6A-AF79-4288-B9F9-FBCE06027A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1" name="Graphic 2070" descr="Informatie met effen opvulling">
          <a:extLst>
            <a:ext uri="{FF2B5EF4-FFF2-40B4-BE49-F238E27FC236}">
              <a16:creationId xmlns:a16="http://schemas.microsoft.com/office/drawing/2014/main" id="{A0D727FA-2D09-41D9-8684-4FD1912EF5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2" name="Graphic 2071" descr="Informatie met effen opvulling">
          <a:extLst>
            <a:ext uri="{FF2B5EF4-FFF2-40B4-BE49-F238E27FC236}">
              <a16:creationId xmlns:a16="http://schemas.microsoft.com/office/drawing/2014/main" id="{F8381399-3085-44A3-AB5F-D17A0799A8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3" name="Graphic 2072" descr="Informatie met effen opvulling">
          <a:extLst>
            <a:ext uri="{FF2B5EF4-FFF2-40B4-BE49-F238E27FC236}">
              <a16:creationId xmlns:a16="http://schemas.microsoft.com/office/drawing/2014/main" id="{1F1CE355-330F-40AB-B7E2-FC59063891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4" name="Graphic 2073" descr="Informatie met effen opvulling">
          <a:extLst>
            <a:ext uri="{FF2B5EF4-FFF2-40B4-BE49-F238E27FC236}">
              <a16:creationId xmlns:a16="http://schemas.microsoft.com/office/drawing/2014/main" id="{4A905BDE-A345-48E4-BCE6-1B9A374924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5" name="Graphic 2074" descr="Informatie met effen opvulling">
          <a:extLst>
            <a:ext uri="{FF2B5EF4-FFF2-40B4-BE49-F238E27FC236}">
              <a16:creationId xmlns:a16="http://schemas.microsoft.com/office/drawing/2014/main" id="{D5F1E8EA-3A10-44FB-B972-50AA713433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6" name="Graphic 2075" descr="Informatie met effen opvulling">
          <a:extLst>
            <a:ext uri="{FF2B5EF4-FFF2-40B4-BE49-F238E27FC236}">
              <a16:creationId xmlns:a16="http://schemas.microsoft.com/office/drawing/2014/main" id="{10DE234A-2CF7-4452-8556-4D4D1E877B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7" name="Graphic 2076" descr="Informatie met effen opvulling">
          <a:extLst>
            <a:ext uri="{FF2B5EF4-FFF2-40B4-BE49-F238E27FC236}">
              <a16:creationId xmlns:a16="http://schemas.microsoft.com/office/drawing/2014/main" id="{E1AF176F-8E39-49E5-9381-C9C3F811F0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8" name="Graphic 2077" descr="Informatie met effen opvulling">
          <a:extLst>
            <a:ext uri="{FF2B5EF4-FFF2-40B4-BE49-F238E27FC236}">
              <a16:creationId xmlns:a16="http://schemas.microsoft.com/office/drawing/2014/main" id="{1E7E4B70-8E18-455E-BB0C-B34891E377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6</xdr:col>
      <xdr:colOff>0</xdr:colOff>
      <xdr:row>9</xdr:row>
      <xdr:rowOff>0</xdr:rowOff>
    </xdr:from>
    <xdr:to>
      <xdr:col>7</xdr:col>
      <xdr:colOff>71967</xdr:colOff>
      <xdr:row>9</xdr:row>
      <xdr:rowOff>323850</xdr:rowOff>
    </xdr:to>
    <xdr:pic>
      <xdr:nvPicPr>
        <xdr:cNvPr id="17" name="Graphic 16" descr="Informatie met effen opvulling">
          <a:extLst>
            <a:ext uri="{FF2B5EF4-FFF2-40B4-BE49-F238E27FC236}">
              <a16:creationId xmlns:a16="http://schemas.microsoft.com/office/drawing/2014/main" id="{1CAB34E3-FF4E-4201-94B6-B8B9F9756D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625667" y="2254250"/>
          <a:ext cx="315383" cy="323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9E7AD88F-45D8-45DF-9DCB-F450D55A45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 name="Picture 5">
          <a:extLst>
            <a:ext uri="{FF2B5EF4-FFF2-40B4-BE49-F238E27FC236}">
              <a16:creationId xmlns:a16="http://schemas.microsoft.com/office/drawing/2014/main" id="{A1EF32CB-02F7-4F47-B636-D2130A65FC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9C9F8FB3-886F-443B-9322-90F6A0D5C7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37E5A479-3357-4F34-A60E-43BFA8056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6B1AEB3E-7E2F-4463-AFDE-31B270E29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3592656F-7794-4E16-96E9-0C1BB56BF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A6D5BCCF-9E13-4D18-87F8-59A8789980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3B5745F1-B70C-49E4-BB76-924C82A659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7BCC0A5E-A14C-4AD7-8FE0-9F98E2148A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38C77DF4-9611-474A-8612-7F30485BB9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7FD5BA10-FB0E-4D04-BF78-10FEF6E6C3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4428E507-95C7-4263-86D6-721DEBE308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 name="Picture 5">
          <a:extLst>
            <a:ext uri="{FF2B5EF4-FFF2-40B4-BE49-F238E27FC236}">
              <a16:creationId xmlns:a16="http://schemas.microsoft.com/office/drawing/2014/main" id="{35A2F845-62AD-4FE0-B212-AEFBFD0616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436D7C78-B882-464B-B9D9-5FAE3E1471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 name="Picture 5">
          <a:extLst>
            <a:ext uri="{FF2B5EF4-FFF2-40B4-BE49-F238E27FC236}">
              <a16:creationId xmlns:a16="http://schemas.microsoft.com/office/drawing/2014/main" id="{8BA0FCAA-6F6A-4DFB-98B4-C679D12761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 name="Picture 5">
          <a:extLst>
            <a:ext uri="{FF2B5EF4-FFF2-40B4-BE49-F238E27FC236}">
              <a16:creationId xmlns:a16="http://schemas.microsoft.com/office/drawing/2014/main" id="{A721FD66-D279-44F7-BC1E-FFE52F58A1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 name="Picture 5">
          <a:extLst>
            <a:ext uri="{FF2B5EF4-FFF2-40B4-BE49-F238E27FC236}">
              <a16:creationId xmlns:a16="http://schemas.microsoft.com/office/drawing/2014/main" id="{0BA62642-87E5-4A7B-A5E8-2030BEA2EE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 name="Picture 5">
          <a:extLst>
            <a:ext uri="{FF2B5EF4-FFF2-40B4-BE49-F238E27FC236}">
              <a16:creationId xmlns:a16="http://schemas.microsoft.com/office/drawing/2014/main" id="{EBAB8B18-B3D1-4726-8399-73CC1D1274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74AC99A1-90EA-4311-B4FA-0EF0A94164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E5708AAE-6B37-4462-AC29-8F1744A805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E0C32F1E-BE37-4195-8A91-A3C954F27D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8193A643-D567-4D80-A471-30FF065C3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DFE35507-AEBD-4962-8C4E-C91D15C9B9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 name="Picture 5">
          <a:extLst>
            <a:ext uri="{FF2B5EF4-FFF2-40B4-BE49-F238E27FC236}">
              <a16:creationId xmlns:a16="http://schemas.microsoft.com/office/drawing/2014/main" id="{2BA855CA-81E2-4FD8-AB12-1E50D8A4DD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59DAE817-D926-422D-AD21-15E302C3F7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F5FE5326-7A0E-4ED8-AC51-8AB17B0DE6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DCE632B7-E3F8-4B4E-A35F-6053E8F2F9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FC7E4033-1AE4-41DE-87D1-7136AAA1E0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35D8274F-E37B-4A79-9860-35F2A87D8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8167D456-D551-42E3-BD7B-9B4FC747F0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98F6E865-7A1E-4216-A990-2685EA9651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82C11577-7D0A-45F5-A874-C9479A4D8D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146A0587-E558-4A88-8060-CEDA8744EB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CF770EF8-45E8-4E8D-A36B-260C82DB21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3C6313E7-24B5-4258-98DA-29FD4DA9CD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2B679945-EAA7-413E-A3A5-840B55BDEB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09621FF8-00D9-4E3A-AAB9-9167EA0FD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 name="Picture 5">
          <a:extLst>
            <a:ext uri="{FF2B5EF4-FFF2-40B4-BE49-F238E27FC236}">
              <a16:creationId xmlns:a16="http://schemas.microsoft.com/office/drawing/2014/main" id="{4C38E645-F39C-47FA-AC22-1C0EFAF6EE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0419A2CD-0BBF-4C12-8F13-3E966EAE38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 name="Picture 5">
          <a:extLst>
            <a:ext uri="{FF2B5EF4-FFF2-40B4-BE49-F238E27FC236}">
              <a16:creationId xmlns:a16="http://schemas.microsoft.com/office/drawing/2014/main" id="{E29CC8D6-6893-484A-BDE1-C5B60B1D4A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AE6A7C18-4BFB-413C-AF21-816CF18A13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 name="Picture 5">
          <a:extLst>
            <a:ext uri="{FF2B5EF4-FFF2-40B4-BE49-F238E27FC236}">
              <a16:creationId xmlns:a16="http://schemas.microsoft.com/office/drawing/2014/main" id="{1F52162B-10D3-4680-8980-9814C4DBD7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F6E7CD1C-0571-4B1E-96E7-D5D2DB7CDB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 name="Picture 5">
          <a:extLst>
            <a:ext uri="{FF2B5EF4-FFF2-40B4-BE49-F238E27FC236}">
              <a16:creationId xmlns:a16="http://schemas.microsoft.com/office/drawing/2014/main" id="{749542A5-1CA8-4BE6-BBE4-2122F8D9A0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E574AF80-85B6-44F2-A46C-993AD2B0B7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06204BD9-1377-4D90-80F5-197E620803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DF22E7B5-5DC8-416A-ADF2-F8B0396A72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768504DE-22D2-4283-8E30-E507326371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026311CC-D0A4-409A-97A4-AB1DF4BE3C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B49EA861-449B-49B2-A447-967791F441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940B09FB-9960-430F-8A77-D9D247AE4E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E51CD9AE-5123-49FE-BF82-060CD80664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8649E485-579B-4C7A-B1BF-435A48226B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F9C1B7F2-BF1A-4563-A067-EB6E8F36A2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8CA25BC5-EC8E-4450-B039-232B16E650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1ADB1D42-1270-4413-9456-B0E87D7629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6FCFB78D-C54A-49AD-8614-F411EAB17F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336EB3AD-A099-418B-82B8-3FD96212F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51853EA7-B8F4-41C6-912B-F4F28D7CA2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EAFD84FA-4E64-4993-8397-279AE8AE4D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70B9970A-F391-4A7C-809E-769A0ADEF3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E34EC197-8782-4B90-93A8-F4D50285BD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 name="Picture 5">
          <a:extLst>
            <a:ext uri="{FF2B5EF4-FFF2-40B4-BE49-F238E27FC236}">
              <a16:creationId xmlns:a16="http://schemas.microsoft.com/office/drawing/2014/main" id="{B0F29672-88D6-4D25-967C-A46FB719FA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4C081757-1A4F-44C4-8018-832457C744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 name="Picture 5">
          <a:extLst>
            <a:ext uri="{FF2B5EF4-FFF2-40B4-BE49-F238E27FC236}">
              <a16:creationId xmlns:a16="http://schemas.microsoft.com/office/drawing/2014/main" id="{26567CAE-7C78-4DB6-A2DA-F02D625862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DBE66264-F56E-4A67-A4AC-8C968DC379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 name="Picture 5">
          <a:extLst>
            <a:ext uri="{FF2B5EF4-FFF2-40B4-BE49-F238E27FC236}">
              <a16:creationId xmlns:a16="http://schemas.microsoft.com/office/drawing/2014/main" id="{ED762E06-4808-446E-8C9E-7DC4CF81FB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C1F47FEA-A07B-4505-AEF5-27100C8A2F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58CBB988-1201-4C75-8BA5-F96A703901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8F45CAA6-5D1E-41E3-B051-EAA7A9B56B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19FD01BC-AD97-45D5-B5A4-4103F82D5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CAB35D5A-CF05-48B7-9F4F-E263941F19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08449B6B-C7CA-423B-B4DB-AE5D85641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C9BAB0FE-7EAE-436A-9D0F-BF5B6A2999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4F70511B-6246-4A6D-BA01-B58F11B122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10221621-660B-44BE-B2FC-65CBCF3D8C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7D4E7F29-2D31-47A1-8CFE-66F97769E8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BD7E0996-00E0-47B2-BC45-0B2A36865D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F3202DB9-F2E1-49D8-AA10-36C94449F7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FCA21076-B2BA-483A-AA47-59026A4F72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1F5B8D1E-9016-4762-BF3E-E695EBF57B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79686299-6AE0-4EBF-AB77-4119617485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0800768B-A8E1-4CAB-8146-AB86ACFF4C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DA882046-CEDA-4BB9-A3BC-1342916063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5BAEF7ED-A89C-4254-ADD6-78D1A87683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E08A8153-A82A-4E47-B5C7-6A0434D0EE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 name="Picture 5">
          <a:extLst>
            <a:ext uri="{FF2B5EF4-FFF2-40B4-BE49-F238E27FC236}">
              <a16:creationId xmlns:a16="http://schemas.microsoft.com/office/drawing/2014/main" id="{D19AAB48-13EC-4AD9-AFAC-9969684241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79EE18FE-6ED5-4B61-8CE2-74B9263948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 name="Picture 5">
          <a:extLst>
            <a:ext uri="{FF2B5EF4-FFF2-40B4-BE49-F238E27FC236}">
              <a16:creationId xmlns:a16="http://schemas.microsoft.com/office/drawing/2014/main" id="{C27F2978-869F-4D53-9028-676DDEA7C3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126B692D-950A-4DA8-B2E7-0DF03611CC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 name="Picture 5">
          <a:extLst>
            <a:ext uri="{FF2B5EF4-FFF2-40B4-BE49-F238E27FC236}">
              <a16:creationId xmlns:a16="http://schemas.microsoft.com/office/drawing/2014/main" id="{D5B61239-1294-49CD-8BA6-3B11E246F8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44AF8EF7-5142-407A-BB67-1BA21A96A7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 name="Picture 5">
          <a:extLst>
            <a:ext uri="{FF2B5EF4-FFF2-40B4-BE49-F238E27FC236}">
              <a16:creationId xmlns:a16="http://schemas.microsoft.com/office/drawing/2014/main" id="{755F4F13-493F-41FA-9366-8494688E34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CE76B2C6-2FAA-49D3-A599-00FDFF3A67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08A280BF-B132-49FC-BDC3-59F0F90C21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95F3C3C7-963B-462C-A3DB-6475A63F8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7D1E90BC-4D07-4056-925F-CC349D737A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8E8DFF16-E42F-4C60-9DE6-C52FACC917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E65849D6-AE79-440E-B286-64A4DB5AE4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2A90D2C0-F5D4-463B-AB4C-CC5415ADF7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8A6AF3F2-512D-4479-A2DF-BE23501597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7D72AE5A-F9D7-4C0E-8CE3-A28B14FD18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795F91BE-1CEA-4D5B-A3D0-BCD51E348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5F53E4F8-5A66-49BC-A603-698AEF1779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27369F48-A5C1-4344-BC26-1A7BE1E1BB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3BD59F8C-9557-46AC-BEB2-AF3C55D982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42F8BDD3-23FF-4539-A862-F9834832B8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ED1DA403-4716-420F-B927-085BDCE213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9B0101A4-0CC6-4023-86DF-ADF6085C70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BBF72DE9-3F32-44BF-8365-1287B41C36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FD6E457B-2DBC-4B9D-9FF7-EF97AD4E98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 name="Picture 5">
          <a:extLst>
            <a:ext uri="{FF2B5EF4-FFF2-40B4-BE49-F238E27FC236}">
              <a16:creationId xmlns:a16="http://schemas.microsoft.com/office/drawing/2014/main" id="{1C4D6E99-77BF-4A36-B2A9-0527027741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6CF495B3-F6D2-4845-925B-9BE70AF4EC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 name="Picture 5">
          <a:extLst>
            <a:ext uri="{FF2B5EF4-FFF2-40B4-BE49-F238E27FC236}">
              <a16:creationId xmlns:a16="http://schemas.microsoft.com/office/drawing/2014/main" id="{59122549-8B68-49B5-A567-119E708678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B8784237-E4C3-40C5-B072-BBC848BDB0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 name="Picture 5">
          <a:extLst>
            <a:ext uri="{FF2B5EF4-FFF2-40B4-BE49-F238E27FC236}">
              <a16:creationId xmlns:a16="http://schemas.microsoft.com/office/drawing/2014/main" id="{897D71A5-489C-4661-8552-1B43EB72BC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2CBE088C-CD11-45BD-B7DD-34547D726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 name="Picture 5">
          <a:extLst>
            <a:ext uri="{FF2B5EF4-FFF2-40B4-BE49-F238E27FC236}">
              <a16:creationId xmlns:a16="http://schemas.microsoft.com/office/drawing/2014/main" id="{5DAF5812-182A-4DC7-A7C2-B1D0DD5D27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37197EA8-36B2-4313-89BB-A5F739E5DF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15EAF2F0-A808-4D3A-88BC-6669D8B9B9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569C9EA5-85A9-4F3F-8623-5B5727BF5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0778ABA9-B708-4F86-817E-029D01B8C7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AC0E7656-B0BC-4886-A6F6-86D2416F4E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915D7D29-75E8-4FF9-B6F8-A4D5DE9C1C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713D852E-F9B9-4CA0-9A1E-4F25BBFA9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8480F081-B60F-420A-8E4B-E363F675B7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1B5ADCB0-FF29-40E1-911F-ECFAEF00EC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A62E32F4-4952-4FF7-BBA8-C49D9F7341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99135AA2-F19A-40F2-B532-3E85825AD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112D3694-5893-4CBB-9090-842A1C05D0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94EFAA70-BFFB-42FD-956B-4F91D66FF7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41C24B93-3054-4466-B01C-3AB374184E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A446E9BF-66EC-45AF-BFF6-9981AEECD2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8228B189-BD3C-4CD9-B1B3-7C46B2A902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F48B16B1-8775-47D3-8559-0ABBDB52E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7CBEA896-CA34-407D-B86C-D1694F95E8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C68ADD81-8497-48A2-A48B-62360AED78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9E8A529C-DA78-443B-897A-B63482E095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66C07C7F-6A26-472C-962D-2D99936CC7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E69599A7-FD5F-4B59-9565-661C1EB9C0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F1F77C62-FA87-4FA3-8C87-6028F81885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C7513515-590E-4C2C-ABD9-826A661C2C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F8294079-1DCE-42CD-B451-054640C5BF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6F48658E-8E18-4FC1-AF3E-4C0FE84A16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ABABB625-E290-4B39-8FB0-3BBEB1D555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9FA47F39-7D1B-46EE-A666-6DF97F0053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4E50950B-0A86-40EA-85E7-DD5BFD52EB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3B288713-ECA0-4FE0-8E9E-9DA65B53C6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57B6EBBA-A070-4D9A-8B0F-B24FAF6E11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58138203-082D-4140-90B9-8B28C53949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E38B0D6A-FCEF-4006-AEC5-4730C8317D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24E5A790-3959-4B90-B730-776384FE02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8600114F-2553-4422-BBA5-CF728A4773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6E70C8F5-CF87-42A2-ABB5-55F6C8783C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6C10C9E3-B09D-48F0-84E3-4025FCC56F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C6D871DB-468F-4AF0-B8AB-D9499CDDFC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AF83055A-E14C-49AB-A98C-C20A7812BF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495B0412-C62C-453C-9E57-BA9C2637D4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1551ED84-1AB7-4968-B0F3-4D729BE59D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 name="Picture 5">
          <a:extLst>
            <a:ext uri="{FF2B5EF4-FFF2-40B4-BE49-F238E27FC236}">
              <a16:creationId xmlns:a16="http://schemas.microsoft.com/office/drawing/2014/main" id="{C58BAFDD-4F96-49DA-BF93-BB8583CA2D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4C9D0D7F-FD0E-491B-95B2-57B0399376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3BA224AC-6C0A-4110-9432-6B6834CD25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93EA6903-B321-42BA-AA14-AAE294C69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06164A3F-78B6-44F9-8071-F3F54D17D4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C7DB5C92-4BA6-4122-935F-95234A889E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B00E2E8B-7357-412A-9FB6-DA31AD9B94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DE550F05-CCDD-4DD9-AA33-DC727A1C46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BFE6FCCD-A9FC-4339-A97D-1301A51A63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AFB66B29-C435-4C84-B277-8535060A1A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FED83B28-B5FF-4C6D-8A8B-BEC933E4E7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F4EDC7FC-D1F5-4FA4-88E6-71D20BF585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8EF194DB-C949-48AC-AE3C-5F9AF8C0D1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EECCE8AB-BFC7-424E-914D-20072F21E9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D1401CE8-A25C-4EEA-81B1-BC5C4D22B6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20794D9A-CFA5-4070-A6DF-D29C667CAB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BC686077-959E-48E7-87B1-61A1E39F0A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7E09A617-D0C0-43A1-9B34-F1BAA18E5E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054A5D26-5A38-4FF4-A327-0A98B0BD5C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6D32281E-2B60-4EE4-8B33-14F0E58271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885FBC59-46AF-4DAF-A3E5-ED9E24B77F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19B33AA6-D370-4B6A-B78A-34CD259DA2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19A79FEC-3475-4B97-A743-4F07F87CEA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B503E427-3FC0-420C-9879-C2322C9775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8857912F-7A6C-45D4-8AFE-DB75D3492B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 name="Picture 5">
          <a:extLst>
            <a:ext uri="{FF2B5EF4-FFF2-40B4-BE49-F238E27FC236}">
              <a16:creationId xmlns:a16="http://schemas.microsoft.com/office/drawing/2014/main" id="{44778FD0-5421-4671-912A-4564E6153C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08909F93-E1B5-4EBE-8313-F09E3AE15D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154A40AF-7CD2-4BAE-88AE-A9002F4711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B3B73C24-3CF8-493E-883F-9D6AA2587F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5BA9DA50-EE11-4C1D-89C2-2FCA1E0FBC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4A4BA1A3-5231-480D-9F05-FC96CBBA8C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12CD5F18-90CC-4740-BA31-DF09187C24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AA2845D9-7473-4246-98D1-6D7B3B2136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BE640DEB-EEE3-469B-94D4-BA8721F43F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EC4340E3-33C7-49B7-9AC3-4F0D6CA3B8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3300C2C8-771D-4A68-AB14-C40A48669B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7C1CD01E-A56A-4F71-A363-710E1B370D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39F1811F-B7C4-40B0-856A-E5AE8CAF6C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1" name="Picture 5">
          <a:extLst>
            <a:ext uri="{FF2B5EF4-FFF2-40B4-BE49-F238E27FC236}">
              <a16:creationId xmlns:a16="http://schemas.microsoft.com/office/drawing/2014/main" id="{19EC5FE1-AA70-404C-8418-9BC6992380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361070EF-D2E6-42A8-9DB8-EC1D20A8CF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3" name="Picture 5">
          <a:extLst>
            <a:ext uri="{FF2B5EF4-FFF2-40B4-BE49-F238E27FC236}">
              <a16:creationId xmlns:a16="http://schemas.microsoft.com/office/drawing/2014/main" id="{5C8819D5-B336-40F9-9DAB-BDBD49A2DA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E16DE63A-2602-4366-B926-2E76320FFF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5" name="Picture 5">
          <a:extLst>
            <a:ext uri="{FF2B5EF4-FFF2-40B4-BE49-F238E27FC236}">
              <a16:creationId xmlns:a16="http://schemas.microsoft.com/office/drawing/2014/main" id="{EF8B43CB-9F30-4749-B3CC-995FF1F74A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2B69D093-6F25-40AF-9E9D-D6B4CB0F74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7" name="Picture 5">
          <a:extLst>
            <a:ext uri="{FF2B5EF4-FFF2-40B4-BE49-F238E27FC236}">
              <a16:creationId xmlns:a16="http://schemas.microsoft.com/office/drawing/2014/main" id="{712643E7-0571-44AE-B6C8-95A519FEA5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3B8D1155-7480-43E7-A894-C4487721EE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9" name="Picture 5">
          <a:extLst>
            <a:ext uri="{FF2B5EF4-FFF2-40B4-BE49-F238E27FC236}">
              <a16:creationId xmlns:a16="http://schemas.microsoft.com/office/drawing/2014/main" id="{2FFCE1D4-E154-4CD7-A152-04805C0CC0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2510E154-18FB-4CAB-9CF5-731A73C86A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8494DD32-04A5-4D8B-B209-16346C6B4C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53A8CED7-90AC-4724-8946-FFC5DF9C97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5CE1B17E-3E3B-4565-889D-C399C7D739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0F6C348F-9F5D-4AE0-842D-0C97BF751A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62103FC2-9915-4E51-A97E-4392313EAE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D438A453-D5A5-4826-BE2A-C8A881DCD2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6220A6CA-CB16-4FEE-8496-A0240C6798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9649AA34-B3CF-48F3-A66E-DBA6D4D91D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BFB9165F-865A-45DA-BA30-5D14BDFEDF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BC30F9D9-2FD9-4F18-BF3D-3678076509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B917384B-6686-4883-A07A-CC0153DAFE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3EDA5E96-FBCD-4686-A31B-74CEEAE259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DFB74FDA-6B0A-4889-8742-02190FAEFF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998CBF1B-15CB-4060-87A1-035C4ED754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C9102A47-578C-48A2-AE1D-9683879303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7B8445BB-C755-46BD-813E-A4E5EEF3E1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15C765FB-138C-4BFF-8A14-DC303F2419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1" name="Picture 5">
          <a:extLst>
            <a:ext uri="{FF2B5EF4-FFF2-40B4-BE49-F238E27FC236}">
              <a16:creationId xmlns:a16="http://schemas.microsoft.com/office/drawing/2014/main" id="{2430CE19-8A9C-464B-8949-91000949B9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39B67335-B585-4D65-9E3D-573C2F2F9B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3" name="Picture 5">
          <a:extLst>
            <a:ext uri="{FF2B5EF4-FFF2-40B4-BE49-F238E27FC236}">
              <a16:creationId xmlns:a16="http://schemas.microsoft.com/office/drawing/2014/main" id="{4D37A48C-A7E6-4B48-A88A-7F5610EA2F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694E5862-C977-497C-9A87-BC808C9BB9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5" name="Picture 5">
          <a:extLst>
            <a:ext uri="{FF2B5EF4-FFF2-40B4-BE49-F238E27FC236}">
              <a16:creationId xmlns:a16="http://schemas.microsoft.com/office/drawing/2014/main" id="{872ACA2C-D657-405B-A2E6-878979B9FB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16114BBE-56FF-4E13-A99C-179004681E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7" name="Picture 5">
          <a:extLst>
            <a:ext uri="{FF2B5EF4-FFF2-40B4-BE49-F238E27FC236}">
              <a16:creationId xmlns:a16="http://schemas.microsoft.com/office/drawing/2014/main" id="{E735C706-9366-4419-854D-DD377D52D7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1975AAFB-06D0-4671-AF94-94066C7EA9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55E7C579-761C-4F60-B43E-E46049FE74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FE6FF53A-3373-48A7-B9B8-3D3B6B025C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622A9EC1-568D-44F9-9D7C-CC30CABC92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F27D380F-35CE-4288-9356-8A02CA4DF4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5" name="Picture 5">
          <a:extLst>
            <a:ext uri="{FF2B5EF4-FFF2-40B4-BE49-F238E27FC236}">
              <a16:creationId xmlns:a16="http://schemas.microsoft.com/office/drawing/2014/main" id="{6BC71D32-B87C-418C-87D7-8C7DBC4C6D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6" name="Picture 5">
          <a:extLst>
            <a:ext uri="{FF2B5EF4-FFF2-40B4-BE49-F238E27FC236}">
              <a16:creationId xmlns:a16="http://schemas.microsoft.com/office/drawing/2014/main" id="{53381271-A617-47F5-94E9-E1A7BE2B58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7" name="Picture 5">
          <a:extLst>
            <a:ext uri="{FF2B5EF4-FFF2-40B4-BE49-F238E27FC236}">
              <a16:creationId xmlns:a16="http://schemas.microsoft.com/office/drawing/2014/main" id="{21ECDDA1-FE59-442A-9992-21B0E4A691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8" name="Picture 5">
          <a:extLst>
            <a:ext uri="{FF2B5EF4-FFF2-40B4-BE49-F238E27FC236}">
              <a16:creationId xmlns:a16="http://schemas.microsoft.com/office/drawing/2014/main" id="{7B6FF7B7-365A-487E-9294-FEE074BB05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9" name="Picture 5">
          <a:extLst>
            <a:ext uri="{FF2B5EF4-FFF2-40B4-BE49-F238E27FC236}">
              <a16:creationId xmlns:a16="http://schemas.microsoft.com/office/drawing/2014/main" id="{F9E82C79-FF89-4A20-BF07-5427C7E800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0" name="Picture 5">
          <a:extLst>
            <a:ext uri="{FF2B5EF4-FFF2-40B4-BE49-F238E27FC236}">
              <a16:creationId xmlns:a16="http://schemas.microsoft.com/office/drawing/2014/main" id="{E60F7671-43DB-47DF-B5F7-46068807BC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1" name="Picture 5">
          <a:extLst>
            <a:ext uri="{FF2B5EF4-FFF2-40B4-BE49-F238E27FC236}">
              <a16:creationId xmlns:a16="http://schemas.microsoft.com/office/drawing/2014/main" id="{30DCE1B7-16A3-4FB3-AE0E-028EA30AFE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2" name="Picture 5">
          <a:extLst>
            <a:ext uri="{FF2B5EF4-FFF2-40B4-BE49-F238E27FC236}">
              <a16:creationId xmlns:a16="http://schemas.microsoft.com/office/drawing/2014/main" id="{D65E1058-05FA-45EE-AF6E-668BEF926C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3" name="Picture 5">
          <a:extLst>
            <a:ext uri="{FF2B5EF4-FFF2-40B4-BE49-F238E27FC236}">
              <a16:creationId xmlns:a16="http://schemas.microsoft.com/office/drawing/2014/main" id="{D5C15421-7C25-4ECC-8161-3E1246F996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4" name="Picture 5">
          <a:extLst>
            <a:ext uri="{FF2B5EF4-FFF2-40B4-BE49-F238E27FC236}">
              <a16:creationId xmlns:a16="http://schemas.microsoft.com/office/drawing/2014/main" id="{FD110E43-82D1-4610-831C-A72DBA464C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5" name="Picture 5">
          <a:extLst>
            <a:ext uri="{FF2B5EF4-FFF2-40B4-BE49-F238E27FC236}">
              <a16:creationId xmlns:a16="http://schemas.microsoft.com/office/drawing/2014/main" id="{46105AF7-3627-4722-90B4-C421964B19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6" name="Picture 5">
          <a:extLst>
            <a:ext uri="{FF2B5EF4-FFF2-40B4-BE49-F238E27FC236}">
              <a16:creationId xmlns:a16="http://schemas.microsoft.com/office/drawing/2014/main" id="{C453C2D8-2096-4F83-AC1B-B203634E65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7" name="Picture 5">
          <a:extLst>
            <a:ext uri="{FF2B5EF4-FFF2-40B4-BE49-F238E27FC236}">
              <a16:creationId xmlns:a16="http://schemas.microsoft.com/office/drawing/2014/main" id="{42450CE5-428F-492C-858A-93E0D46B87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8" name="Picture 5">
          <a:extLst>
            <a:ext uri="{FF2B5EF4-FFF2-40B4-BE49-F238E27FC236}">
              <a16:creationId xmlns:a16="http://schemas.microsoft.com/office/drawing/2014/main" id="{6BD4374E-491D-45A9-BF70-5EED427032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9" name="Picture 5">
          <a:extLst>
            <a:ext uri="{FF2B5EF4-FFF2-40B4-BE49-F238E27FC236}">
              <a16:creationId xmlns:a16="http://schemas.microsoft.com/office/drawing/2014/main" id="{B23B199A-9011-4784-A0A7-869A4C826A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0" name="Picture 5">
          <a:extLst>
            <a:ext uri="{FF2B5EF4-FFF2-40B4-BE49-F238E27FC236}">
              <a16:creationId xmlns:a16="http://schemas.microsoft.com/office/drawing/2014/main" id="{0403B2E9-7D30-40B6-B04B-09B9C854EF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1" name="Picture 5">
          <a:extLst>
            <a:ext uri="{FF2B5EF4-FFF2-40B4-BE49-F238E27FC236}">
              <a16:creationId xmlns:a16="http://schemas.microsoft.com/office/drawing/2014/main" id="{68F1A9B0-4B69-44DD-9EC4-801F6A7F88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2" name="Picture 5">
          <a:extLst>
            <a:ext uri="{FF2B5EF4-FFF2-40B4-BE49-F238E27FC236}">
              <a16:creationId xmlns:a16="http://schemas.microsoft.com/office/drawing/2014/main" id="{A848A0D6-FF84-4C50-93B8-217704B16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3" name="Picture 5">
          <a:extLst>
            <a:ext uri="{FF2B5EF4-FFF2-40B4-BE49-F238E27FC236}">
              <a16:creationId xmlns:a16="http://schemas.microsoft.com/office/drawing/2014/main" id="{951FBA94-5E6D-4D11-976F-77D29A275E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4" name="Picture 5">
          <a:extLst>
            <a:ext uri="{FF2B5EF4-FFF2-40B4-BE49-F238E27FC236}">
              <a16:creationId xmlns:a16="http://schemas.microsoft.com/office/drawing/2014/main" id="{458796A3-13C2-41E1-9575-CF92BEDEDF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5" name="Picture 5">
          <a:extLst>
            <a:ext uri="{FF2B5EF4-FFF2-40B4-BE49-F238E27FC236}">
              <a16:creationId xmlns:a16="http://schemas.microsoft.com/office/drawing/2014/main" id="{13282F6E-2D6A-49ED-A925-0A8C4A28FF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6" name="Picture 5">
          <a:extLst>
            <a:ext uri="{FF2B5EF4-FFF2-40B4-BE49-F238E27FC236}">
              <a16:creationId xmlns:a16="http://schemas.microsoft.com/office/drawing/2014/main" id="{6F26D919-3F39-4984-B017-828A26A712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7" name="Picture 5">
          <a:extLst>
            <a:ext uri="{FF2B5EF4-FFF2-40B4-BE49-F238E27FC236}">
              <a16:creationId xmlns:a16="http://schemas.microsoft.com/office/drawing/2014/main" id="{E334E885-28DB-4820-B297-F63663CA03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8" name="Picture 5">
          <a:extLst>
            <a:ext uri="{FF2B5EF4-FFF2-40B4-BE49-F238E27FC236}">
              <a16:creationId xmlns:a16="http://schemas.microsoft.com/office/drawing/2014/main" id="{B30FB589-8691-41D6-A8BF-A6974C9AC9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9" name="Picture 5">
          <a:extLst>
            <a:ext uri="{FF2B5EF4-FFF2-40B4-BE49-F238E27FC236}">
              <a16:creationId xmlns:a16="http://schemas.microsoft.com/office/drawing/2014/main" id="{46FBB1A5-6A03-4296-9392-63F86C2462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0" name="Picture 5">
          <a:extLst>
            <a:ext uri="{FF2B5EF4-FFF2-40B4-BE49-F238E27FC236}">
              <a16:creationId xmlns:a16="http://schemas.microsoft.com/office/drawing/2014/main" id="{31A3FCE3-DB0F-4E8B-98AD-1AF142D3E9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1" name="Picture 5">
          <a:extLst>
            <a:ext uri="{FF2B5EF4-FFF2-40B4-BE49-F238E27FC236}">
              <a16:creationId xmlns:a16="http://schemas.microsoft.com/office/drawing/2014/main" id="{04A244C0-E911-4E8E-A18D-C8BFD7ED90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2" name="Picture 5">
          <a:extLst>
            <a:ext uri="{FF2B5EF4-FFF2-40B4-BE49-F238E27FC236}">
              <a16:creationId xmlns:a16="http://schemas.microsoft.com/office/drawing/2014/main" id="{1E806D8D-6FE3-44EF-A578-10F49B7BE7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3" name="Picture 5">
          <a:extLst>
            <a:ext uri="{FF2B5EF4-FFF2-40B4-BE49-F238E27FC236}">
              <a16:creationId xmlns:a16="http://schemas.microsoft.com/office/drawing/2014/main" id="{AE7F8BF6-E142-4FEE-BEFE-58CED0AD3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4" name="Picture 5">
          <a:extLst>
            <a:ext uri="{FF2B5EF4-FFF2-40B4-BE49-F238E27FC236}">
              <a16:creationId xmlns:a16="http://schemas.microsoft.com/office/drawing/2014/main" id="{D62D0E64-D6DF-4D29-B721-449DD3764D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5" name="Picture 5">
          <a:extLst>
            <a:ext uri="{FF2B5EF4-FFF2-40B4-BE49-F238E27FC236}">
              <a16:creationId xmlns:a16="http://schemas.microsoft.com/office/drawing/2014/main" id="{8A27B4BD-C3D0-4B97-A65E-792AF0E8B1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6" name="Picture 5">
          <a:extLst>
            <a:ext uri="{FF2B5EF4-FFF2-40B4-BE49-F238E27FC236}">
              <a16:creationId xmlns:a16="http://schemas.microsoft.com/office/drawing/2014/main" id="{42C5D38B-2C8A-4111-8FC8-3553577E5A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7" name="Picture 5">
          <a:extLst>
            <a:ext uri="{FF2B5EF4-FFF2-40B4-BE49-F238E27FC236}">
              <a16:creationId xmlns:a16="http://schemas.microsoft.com/office/drawing/2014/main" id="{61925CB2-0696-4159-AC23-F60B313A96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8" name="Picture 5">
          <a:extLst>
            <a:ext uri="{FF2B5EF4-FFF2-40B4-BE49-F238E27FC236}">
              <a16:creationId xmlns:a16="http://schemas.microsoft.com/office/drawing/2014/main" id="{6F24136E-4122-4CC6-95F5-3AB2248E65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9" name="Picture 5">
          <a:extLst>
            <a:ext uri="{FF2B5EF4-FFF2-40B4-BE49-F238E27FC236}">
              <a16:creationId xmlns:a16="http://schemas.microsoft.com/office/drawing/2014/main" id="{64B8B7B3-395C-43A5-8026-24F0E9B9E4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0" name="Picture 5">
          <a:extLst>
            <a:ext uri="{FF2B5EF4-FFF2-40B4-BE49-F238E27FC236}">
              <a16:creationId xmlns:a16="http://schemas.microsoft.com/office/drawing/2014/main" id="{CF571204-E6A5-4F3C-8AD0-5DEEB20B69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1" name="Picture 5">
          <a:extLst>
            <a:ext uri="{FF2B5EF4-FFF2-40B4-BE49-F238E27FC236}">
              <a16:creationId xmlns:a16="http://schemas.microsoft.com/office/drawing/2014/main" id="{81A01D41-7B5F-4DDC-8E96-1FBFE7FA2E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2" name="Picture 5">
          <a:extLst>
            <a:ext uri="{FF2B5EF4-FFF2-40B4-BE49-F238E27FC236}">
              <a16:creationId xmlns:a16="http://schemas.microsoft.com/office/drawing/2014/main" id="{BD3A9ACC-2F63-4C72-8D7A-3659F19AD2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3" name="Picture 5">
          <a:extLst>
            <a:ext uri="{FF2B5EF4-FFF2-40B4-BE49-F238E27FC236}">
              <a16:creationId xmlns:a16="http://schemas.microsoft.com/office/drawing/2014/main" id="{785A1586-542A-4706-A772-99843D8213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4" name="Picture 5">
          <a:extLst>
            <a:ext uri="{FF2B5EF4-FFF2-40B4-BE49-F238E27FC236}">
              <a16:creationId xmlns:a16="http://schemas.microsoft.com/office/drawing/2014/main" id="{2353FD7A-4A67-4956-8848-E8394AB8E2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5" name="Picture 5">
          <a:extLst>
            <a:ext uri="{FF2B5EF4-FFF2-40B4-BE49-F238E27FC236}">
              <a16:creationId xmlns:a16="http://schemas.microsoft.com/office/drawing/2014/main" id="{DF2B542C-A557-4579-9E0A-D4A3AA7CC2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6" name="Picture 5">
          <a:extLst>
            <a:ext uri="{FF2B5EF4-FFF2-40B4-BE49-F238E27FC236}">
              <a16:creationId xmlns:a16="http://schemas.microsoft.com/office/drawing/2014/main" id="{495B2E81-1EB3-4BDF-BED1-B815F7AD07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7" name="Picture 5">
          <a:extLst>
            <a:ext uri="{FF2B5EF4-FFF2-40B4-BE49-F238E27FC236}">
              <a16:creationId xmlns:a16="http://schemas.microsoft.com/office/drawing/2014/main" id="{95961736-69DF-48EE-AE16-8AD3407DD2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8" name="Picture 5">
          <a:extLst>
            <a:ext uri="{FF2B5EF4-FFF2-40B4-BE49-F238E27FC236}">
              <a16:creationId xmlns:a16="http://schemas.microsoft.com/office/drawing/2014/main" id="{D23E52F7-2B34-43D9-A336-0370D3DE80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9" name="Picture 5">
          <a:extLst>
            <a:ext uri="{FF2B5EF4-FFF2-40B4-BE49-F238E27FC236}">
              <a16:creationId xmlns:a16="http://schemas.microsoft.com/office/drawing/2014/main" id="{979B3753-806A-4A46-AE3C-A744BB737A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0" name="Picture 5">
          <a:extLst>
            <a:ext uri="{FF2B5EF4-FFF2-40B4-BE49-F238E27FC236}">
              <a16:creationId xmlns:a16="http://schemas.microsoft.com/office/drawing/2014/main" id="{E3940BEB-AE23-47DF-A934-62FAE7EFD8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1" name="Picture 5">
          <a:extLst>
            <a:ext uri="{FF2B5EF4-FFF2-40B4-BE49-F238E27FC236}">
              <a16:creationId xmlns:a16="http://schemas.microsoft.com/office/drawing/2014/main" id="{4EFF5C13-8221-456C-9FDC-ECF3510609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2" name="Picture 5">
          <a:extLst>
            <a:ext uri="{FF2B5EF4-FFF2-40B4-BE49-F238E27FC236}">
              <a16:creationId xmlns:a16="http://schemas.microsoft.com/office/drawing/2014/main" id="{1DB2D550-6324-4C78-9EB0-60B6ECCDCB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3" name="Picture 5">
          <a:extLst>
            <a:ext uri="{FF2B5EF4-FFF2-40B4-BE49-F238E27FC236}">
              <a16:creationId xmlns:a16="http://schemas.microsoft.com/office/drawing/2014/main" id="{03BD4937-FB39-4572-A77C-B3CEF6225E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4" name="Picture 5">
          <a:extLst>
            <a:ext uri="{FF2B5EF4-FFF2-40B4-BE49-F238E27FC236}">
              <a16:creationId xmlns:a16="http://schemas.microsoft.com/office/drawing/2014/main" id="{1747F17F-9BFF-430B-B951-1BDDB64549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5" name="Picture 5">
          <a:extLst>
            <a:ext uri="{FF2B5EF4-FFF2-40B4-BE49-F238E27FC236}">
              <a16:creationId xmlns:a16="http://schemas.microsoft.com/office/drawing/2014/main" id="{9B20DEFC-CB4F-4AB5-91FB-71B948CDD3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6" name="Picture 5">
          <a:extLst>
            <a:ext uri="{FF2B5EF4-FFF2-40B4-BE49-F238E27FC236}">
              <a16:creationId xmlns:a16="http://schemas.microsoft.com/office/drawing/2014/main" id="{5E255093-5B27-4A13-82EF-C8B9EBA87E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7" name="Picture 5">
          <a:extLst>
            <a:ext uri="{FF2B5EF4-FFF2-40B4-BE49-F238E27FC236}">
              <a16:creationId xmlns:a16="http://schemas.microsoft.com/office/drawing/2014/main" id="{0B749D5F-35F5-4CE1-B2F8-C14289A1F5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8" name="Picture 5">
          <a:extLst>
            <a:ext uri="{FF2B5EF4-FFF2-40B4-BE49-F238E27FC236}">
              <a16:creationId xmlns:a16="http://schemas.microsoft.com/office/drawing/2014/main" id="{715A2245-EAF4-49DF-8790-D6BBD61648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9" name="Picture 5">
          <a:extLst>
            <a:ext uri="{FF2B5EF4-FFF2-40B4-BE49-F238E27FC236}">
              <a16:creationId xmlns:a16="http://schemas.microsoft.com/office/drawing/2014/main" id="{F7BD5277-86C5-498E-8365-8B8028BF03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0" name="Picture 5">
          <a:extLst>
            <a:ext uri="{FF2B5EF4-FFF2-40B4-BE49-F238E27FC236}">
              <a16:creationId xmlns:a16="http://schemas.microsoft.com/office/drawing/2014/main" id="{801CF9A3-F473-40C5-86A2-37F43E49FA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1" name="Picture 5">
          <a:extLst>
            <a:ext uri="{FF2B5EF4-FFF2-40B4-BE49-F238E27FC236}">
              <a16:creationId xmlns:a16="http://schemas.microsoft.com/office/drawing/2014/main" id="{3570B2D6-2A94-4D05-89DE-799188660B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2" name="Picture 5">
          <a:extLst>
            <a:ext uri="{FF2B5EF4-FFF2-40B4-BE49-F238E27FC236}">
              <a16:creationId xmlns:a16="http://schemas.microsoft.com/office/drawing/2014/main" id="{4D50107D-E8CF-4593-B905-721C12480F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3" name="Picture 5">
          <a:extLst>
            <a:ext uri="{FF2B5EF4-FFF2-40B4-BE49-F238E27FC236}">
              <a16:creationId xmlns:a16="http://schemas.microsoft.com/office/drawing/2014/main" id="{C597B194-3752-44D5-A669-CC79D4AFFA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4" name="Picture 5">
          <a:extLst>
            <a:ext uri="{FF2B5EF4-FFF2-40B4-BE49-F238E27FC236}">
              <a16:creationId xmlns:a16="http://schemas.microsoft.com/office/drawing/2014/main" id="{60653758-FE1E-4B63-ADE7-31BF9D04D1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5" name="Picture 5">
          <a:extLst>
            <a:ext uri="{FF2B5EF4-FFF2-40B4-BE49-F238E27FC236}">
              <a16:creationId xmlns:a16="http://schemas.microsoft.com/office/drawing/2014/main" id="{C610850E-680F-4A92-B284-BCD6674FC6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6" name="Picture 5">
          <a:extLst>
            <a:ext uri="{FF2B5EF4-FFF2-40B4-BE49-F238E27FC236}">
              <a16:creationId xmlns:a16="http://schemas.microsoft.com/office/drawing/2014/main" id="{C32836DC-6C61-4F4C-9C49-E35F98698C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7" name="Picture 5">
          <a:extLst>
            <a:ext uri="{FF2B5EF4-FFF2-40B4-BE49-F238E27FC236}">
              <a16:creationId xmlns:a16="http://schemas.microsoft.com/office/drawing/2014/main" id="{95747789-2117-431D-AB37-08082526A6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8" name="Picture 5">
          <a:extLst>
            <a:ext uri="{FF2B5EF4-FFF2-40B4-BE49-F238E27FC236}">
              <a16:creationId xmlns:a16="http://schemas.microsoft.com/office/drawing/2014/main" id="{FDC28313-4DA3-4963-9B17-367F4ED9E9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9" name="Picture 5">
          <a:extLst>
            <a:ext uri="{FF2B5EF4-FFF2-40B4-BE49-F238E27FC236}">
              <a16:creationId xmlns:a16="http://schemas.microsoft.com/office/drawing/2014/main" id="{B5168EA5-60E4-47BC-BFBF-3491446974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0" name="Picture 5">
          <a:extLst>
            <a:ext uri="{FF2B5EF4-FFF2-40B4-BE49-F238E27FC236}">
              <a16:creationId xmlns:a16="http://schemas.microsoft.com/office/drawing/2014/main" id="{C00AC4CC-387F-456C-BCB1-D8E036D90A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1" name="Picture 5">
          <a:extLst>
            <a:ext uri="{FF2B5EF4-FFF2-40B4-BE49-F238E27FC236}">
              <a16:creationId xmlns:a16="http://schemas.microsoft.com/office/drawing/2014/main" id="{BB1B9E08-86A8-4FD4-AE8C-B3B228431F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2" name="Picture 5">
          <a:extLst>
            <a:ext uri="{FF2B5EF4-FFF2-40B4-BE49-F238E27FC236}">
              <a16:creationId xmlns:a16="http://schemas.microsoft.com/office/drawing/2014/main" id="{CF3019FE-AA76-44E0-9AEC-ECE3DF38C1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3" name="Picture 5">
          <a:extLst>
            <a:ext uri="{FF2B5EF4-FFF2-40B4-BE49-F238E27FC236}">
              <a16:creationId xmlns:a16="http://schemas.microsoft.com/office/drawing/2014/main" id="{3AFE9A6F-BC2F-467B-AE8A-EFECD24C29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4" name="Picture 5">
          <a:extLst>
            <a:ext uri="{FF2B5EF4-FFF2-40B4-BE49-F238E27FC236}">
              <a16:creationId xmlns:a16="http://schemas.microsoft.com/office/drawing/2014/main" id="{AFAEBD5A-4432-4BFC-8DFA-9E3747D5D3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5" name="Picture 5">
          <a:extLst>
            <a:ext uri="{FF2B5EF4-FFF2-40B4-BE49-F238E27FC236}">
              <a16:creationId xmlns:a16="http://schemas.microsoft.com/office/drawing/2014/main" id="{8E4AE961-2CAB-43BD-9681-E9240ADC5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6" name="Picture 5">
          <a:extLst>
            <a:ext uri="{FF2B5EF4-FFF2-40B4-BE49-F238E27FC236}">
              <a16:creationId xmlns:a16="http://schemas.microsoft.com/office/drawing/2014/main" id="{B3C16F26-1F3C-47C7-93E2-03ADEEBB7E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7" name="Picture 5">
          <a:extLst>
            <a:ext uri="{FF2B5EF4-FFF2-40B4-BE49-F238E27FC236}">
              <a16:creationId xmlns:a16="http://schemas.microsoft.com/office/drawing/2014/main" id="{85E02AAE-B318-40A4-A32C-413A54DD64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8" name="Picture 5">
          <a:extLst>
            <a:ext uri="{FF2B5EF4-FFF2-40B4-BE49-F238E27FC236}">
              <a16:creationId xmlns:a16="http://schemas.microsoft.com/office/drawing/2014/main" id="{55A81000-382E-4C6A-BF26-BAD0E89080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9" name="Picture 5">
          <a:extLst>
            <a:ext uri="{FF2B5EF4-FFF2-40B4-BE49-F238E27FC236}">
              <a16:creationId xmlns:a16="http://schemas.microsoft.com/office/drawing/2014/main" id="{86A86368-173F-4D90-8C39-ACE8A1B3F0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0" name="Picture 5">
          <a:extLst>
            <a:ext uri="{FF2B5EF4-FFF2-40B4-BE49-F238E27FC236}">
              <a16:creationId xmlns:a16="http://schemas.microsoft.com/office/drawing/2014/main" id="{A6FEEEF0-AAAE-4BE7-B439-63D390C58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1" name="Picture 5">
          <a:extLst>
            <a:ext uri="{FF2B5EF4-FFF2-40B4-BE49-F238E27FC236}">
              <a16:creationId xmlns:a16="http://schemas.microsoft.com/office/drawing/2014/main" id="{D994FD0D-16D4-4E42-8A5D-68058C157F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2" name="Picture 5">
          <a:extLst>
            <a:ext uri="{FF2B5EF4-FFF2-40B4-BE49-F238E27FC236}">
              <a16:creationId xmlns:a16="http://schemas.microsoft.com/office/drawing/2014/main" id="{0430C184-4625-4899-9AB1-F4FB1AE4CC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3" name="Picture 5">
          <a:extLst>
            <a:ext uri="{FF2B5EF4-FFF2-40B4-BE49-F238E27FC236}">
              <a16:creationId xmlns:a16="http://schemas.microsoft.com/office/drawing/2014/main" id="{4D996D9F-4F9B-45BF-9ACF-9D5C30FA3A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4" name="Picture 5">
          <a:extLst>
            <a:ext uri="{FF2B5EF4-FFF2-40B4-BE49-F238E27FC236}">
              <a16:creationId xmlns:a16="http://schemas.microsoft.com/office/drawing/2014/main" id="{EC8A4BDB-48C1-4B7F-8205-34F5E69471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5" name="Picture 5">
          <a:extLst>
            <a:ext uri="{FF2B5EF4-FFF2-40B4-BE49-F238E27FC236}">
              <a16:creationId xmlns:a16="http://schemas.microsoft.com/office/drawing/2014/main" id="{14358EF6-FAF0-4F0A-A32A-AA95C78635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6" name="Picture 5">
          <a:extLst>
            <a:ext uri="{FF2B5EF4-FFF2-40B4-BE49-F238E27FC236}">
              <a16:creationId xmlns:a16="http://schemas.microsoft.com/office/drawing/2014/main" id="{DB56F4B9-3589-4457-AAB4-60A40A037A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7" name="Picture 5">
          <a:extLst>
            <a:ext uri="{FF2B5EF4-FFF2-40B4-BE49-F238E27FC236}">
              <a16:creationId xmlns:a16="http://schemas.microsoft.com/office/drawing/2014/main" id="{C606BF0A-6685-4CB4-8880-351912C18C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8" name="Picture 5">
          <a:extLst>
            <a:ext uri="{FF2B5EF4-FFF2-40B4-BE49-F238E27FC236}">
              <a16:creationId xmlns:a16="http://schemas.microsoft.com/office/drawing/2014/main" id="{8E012C26-2F88-41A9-9DA5-662BBB58B0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9" name="Picture 5">
          <a:extLst>
            <a:ext uri="{FF2B5EF4-FFF2-40B4-BE49-F238E27FC236}">
              <a16:creationId xmlns:a16="http://schemas.microsoft.com/office/drawing/2014/main" id="{BB617D45-B07F-4301-A298-47A89CD164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0" name="Picture 5">
          <a:extLst>
            <a:ext uri="{FF2B5EF4-FFF2-40B4-BE49-F238E27FC236}">
              <a16:creationId xmlns:a16="http://schemas.microsoft.com/office/drawing/2014/main" id="{F1F55839-D3ED-4C86-B349-80E1B3019F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1" name="Picture 5">
          <a:extLst>
            <a:ext uri="{FF2B5EF4-FFF2-40B4-BE49-F238E27FC236}">
              <a16:creationId xmlns:a16="http://schemas.microsoft.com/office/drawing/2014/main" id="{603FD956-F9F2-4222-86EC-0539530D22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2" name="Picture 5">
          <a:extLst>
            <a:ext uri="{FF2B5EF4-FFF2-40B4-BE49-F238E27FC236}">
              <a16:creationId xmlns:a16="http://schemas.microsoft.com/office/drawing/2014/main" id="{B0F823C6-75EE-4FBE-8B76-0FB4C2BA81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3" name="Picture 5">
          <a:extLst>
            <a:ext uri="{FF2B5EF4-FFF2-40B4-BE49-F238E27FC236}">
              <a16:creationId xmlns:a16="http://schemas.microsoft.com/office/drawing/2014/main" id="{7A26826A-5170-4226-8BF2-7856846555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4" name="Picture 5">
          <a:extLst>
            <a:ext uri="{FF2B5EF4-FFF2-40B4-BE49-F238E27FC236}">
              <a16:creationId xmlns:a16="http://schemas.microsoft.com/office/drawing/2014/main" id="{F0E610F9-F6CB-428C-B6FA-7F899BC50B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5" name="Picture 5">
          <a:extLst>
            <a:ext uri="{FF2B5EF4-FFF2-40B4-BE49-F238E27FC236}">
              <a16:creationId xmlns:a16="http://schemas.microsoft.com/office/drawing/2014/main" id="{4500F2C5-9A4A-46EE-AF19-1071FFEFF9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6" name="Picture 5">
          <a:extLst>
            <a:ext uri="{FF2B5EF4-FFF2-40B4-BE49-F238E27FC236}">
              <a16:creationId xmlns:a16="http://schemas.microsoft.com/office/drawing/2014/main" id="{9E3B0273-D7C6-4D82-A511-9001C313B5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7" name="Picture 5">
          <a:extLst>
            <a:ext uri="{FF2B5EF4-FFF2-40B4-BE49-F238E27FC236}">
              <a16:creationId xmlns:a16="http://schemas.microsoft.com/office/drawing/2014/main" id="{8708CEF1-54A6-4094-BB75-46EAA2367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8" name="Picture 5">
          <a:extLst>
            <a:ext uri="{FF2B5EF4-FFF2-40B4-BE49-F238E27FC236}">
              <a16:creationId xmlns:a16="http://schemas.microsoft.com/office/drawing/2014/main" id="{955E529E-34BD-4B7E-9F73-D45B25D622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9" name="Picture 5">
          <a:extLst>
            <a:ext uri="{FF2B5EF4-FFF2-40B4-BE49-F238E27FC236}">
              <a16:creationId xmlns:a16="http://schemas.microsoft.com/office/drawing/2014/main" id="{156D7A68-C84D-42DE-BB55-9BE864B2A8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0" name="Picture 5">
          <a:extLst>
            <a:ext uri="{FF2B5EF4-FFF2-40B4-BE49-F238E27FC236}">
              <a16:creationId xmlns:a16="http://schemas.microsoft.com/office/drawing/2014/main" id="{0C03624A-CC5A-4124-BD05-53EC76CAED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1" name="Picture 5">
          <a:extLst>
            <a:ext uri="{FF2B5EF4-FFF2-40B4-BE49-F238E27FC236}">
              <a16:creationId xmlns:a16="http://schemas.microsoft.com/office/drawing/2014/main" id="{B367F3BC-1CA1-41D1-BF4A-8C130D2FA5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2" name="Picture 5">
          <a:extLst>
            <a:ext uri="{FF2B5EF4-FFF2-40B4-BE49-F238E27FC236}">
              <a16:creationId xmlns:a16="http://schemas.microsoft.com/office/drawing/2014/main" id="{6493A51C-8AD5-46C5-8A1C-17E102F2D4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3" name="Picture 5">
          <a:extLst>
            <a:ext uri="{FF2B5EF4-FFF2-40B4-BE49-F238E27FC236}">
              <a16:creationId xmlns:a16="http://schemas.microsoft.com/office/drawing/2014/main" id="{DDCBD936-DA93-476E-AA11-CDD693CD54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4" name="Picture 5">
          <a:extLst>
            <a:ext uri="{FF2B5EF4-FFF2-40B4-BE49-F238E27FC236}">
              <a16:creationId xmlns:a16="http://schemas.microsoft.com/office/drawing/2014/main" id="{35B10FDF-9882-42D2-9A98-C3E0A7689D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5" name="Picture 5">
          <a:extLst>
            <a:ext uri="{FF2B5EF4-FFF2-40B4-BE49-F238E27FC236}">
              <a16:creationId xmlns:a16="http://schemas.microsoft.com/office/drawing/2014/main" id="{56EC1F45-63C5-4397-8FD7-BB52AC355B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6" name="Picture 5">
          <a:extLst>
            <a:ext uri="{FF2B5EF4-FFF2-40B4-BE49-F238E27FC236}">
              <a16:creationId xmlns:a16="http://schemas.microsoft.com/office/drawing/2014/main" id="{43F451A7-A634-426C-84C7-6F859B5021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7" name="Picture 5">
          <a:extLst>
            <a:ext uri="{FF2B5EF4-FFF2-40B4-BE49-F238E27FC236}">
              <a16:creationId xmlns:a16="http://schemas.microsoft.com/office/drawing/2014/main" id="{7F94EBD5-438E-4378-9827-B6DC3856E3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8" name="Picture 5">
          <a:extLst>
            <a:ext uri="{FF2B5EF4-FFF2-40B4-BE49-F238E27FC236}">
              <a16:creationId xmlns:a16="http://schemas.microsoft.com/office/drawing/2014/main" id="{481E806A-49B6-4D60-8844-0FDE06A3E9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9" name="Picture 5">
          <a:extLst>
            <a:ext uri="{FF2B5EF4-FFF2-40B4-BE49-F238E27FC236}">
              <a16:creationId xmlns:a16="http://schemas.microsoft.com/office/drawing/2014/main" id="{29464CEA-2D0F-45B3-8904-D902A316AB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0" name="Picture 5">
          <a:extLst>
            <a:ext uri="{FF2B5EF4-FFF2-40B4-BE49-F238E27FC236}">
              <a16:creationId xmlns:a16="http://schemas.microsoft.com/office/drawing/2014/main" id="{45E09D64-C295-4512-ABD6-2340E5D71F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1" name="Picture 5">
          <a:extLst>
            <a:ext uri="{FF2B5EF4-FFF2-40B4-BE49-F238E27FC236}">
              <a16:creationId xmlns:a16="http://schemas.microsoft.com/office/drawing/2014/main" id="{C243148B-4755-4513-A952-5E3155902A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2" name="Picture 5">
          <a:extLst>
            <a:ext uri="{FF2B5EF4-FFF2-40B4-BE49-F238E27FC236}">
              <a16:creationId xmlns:a16="http://schemas.microsoft.com/office/drawing/2014/main" id="{1E5BE4DE-E1C8-4CC2-A776-E34BE74A12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3" name="Picture 5">
          <a:extLst>
            <a:ext uri="{FF2B5EF4-FFF2-40B4-BE49-F238E27FC236}">
              <a16:creationId xmlns:a16="http://schemas.microsoft.com/office/drawing/2014/main" id="{25DCA517-7124-4FF1-8E42-6A5E44F5F4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4" name="Picture 5">
          <a:extLst>
            <a:ext uri="{FF2B5EF4-FFF2-40B4-BE49-F238E27FC236}">
              <a16:creationId xmlns:a16="http://schemas.microsoft.com/office/drawing/2014/main" id="{FD817C42-FB95-4EE2-AF4F-52FB6E61ED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5" name="Picture 5">
          <a:extLst>
            <a:ext uri="{FF2B5EF4-FFF2-40B4-BE49-F238E27FC236}">
              <a16:creationId xmlns:a16="http://schemas.microsoft.com/office/drawing/2014/main" id="{4450E7DF-4AFB-4482-866C-E54C926B2D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6" name="Picture 5">
          <a:extLst>
            <a:ext uri="{FF2B5EF4-FFF2-40B4-BE49-F238E27FC236}">
              <a16:creationId xmlns:a16="http://schemas.microsoft.com/office/drawing/2014/main" id="{7F3F9311-0469-4DF8-A8F0-4ADC125633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7" name="Picture 5">
          <a:extLst>
            <a:ext uri="{FF2B5EF4-FFF2-40B4-BE49-F238E27FC236}">
              <a16:creationId xmlns:a16="http://schemas.microsoft.com/office/drawing/2014/main" id="{4EC7D55B-B31B-4755-95B6-D90C6DE00C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8" name="Picture 5">
          <a:extLst>
            <a:ext uri="{FF2B5EF4-FFF2-40B4-BE49-F238E27FC236}">
              <a16:creationId xmlns:a16="http://schemas.microsoft.com/office/drawing/2014/main" id="{567CE8CB-2059-4573-BD37-1DD87FD9C6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9" name="Picture 5">
          <a:extLst>
            <a:ext uri="{FF2B5EF4-FFF2-40B4-BE49-F238E27FC236}">
              <a16:creationId xmlns:a16="http://schemas.microsoft.com/office/drawing/2014/main" id="{28A8E7EF-92C8-4D90-8F2C-D7F6BCEC8F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0" name="Picture 5">
          <a:extLst>
            <a:ext uri="{FF2B5EF4-FFF2-40B4-BE49-F238E27FC236}">
              <a16:creationId xmlns:a16="http://schemas.microsoft.com/office/drawing/2014/main" id="{80A54E38-2FEE-4994-8FD1-12F46F227A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1" name="Picture 5">
          <a:extLst>
            <a:ext uri="{FF2B5EF4-FFF2-40B4-BE49-F238E27FC236}">
              <a16:creationId xmlns:a16="http://schemas.microsoft.com/office/drawing/2014/main" id="{F20681C0-026B-4B8E-9AD8-2EE8356443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2" name="Picture 5">
          <a:extLst>
            <a:ext uri="{FF2B5EF4-FFF2-40B4-BE49-F238E27FC236}">
              <a16:creationId xmlns:a16="http://schemas.microsoft.com/office/drawing/2014/main" id="{144426F8-D187-480D-B8FB-C46B4D7AA7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3" name="Picture 5">
          <a:extLst>
            <a:ext uri="{FF2B5EF4-FFF2-40B4-BE49-F238E27FC236}">
              <a16:creationId xmlns:a16="http://schemas.microsoft.com/office/drawing/2014/main" id="{90EBD4F8-D0FF-44F0-AACC-883E513DDC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4" name="Picture 5">
          <a:extLst>
            <a:ext uri="{FF2B5EF4-FFF2-40B4-BE49-F238E27FC236}">
              <a16:creationId xmlns:a16="http://schemas.microsoft.com/office/drawing/2014/main" id="{8CC1EB84-0DA8-436C-AAE6-330944CA8E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5" name="Picture 5">
          <a:extLst>
            <a:ext uri="{FF2B5EF4-FFF2-40B4-BE49-F238E27FC236}">
              <a16:creationId xmlns:a16="http://schemas.microsoft.com/office/drawing/2014/main" id="{C4722AF8-2DB6-4DCC-87C8-3AD4B222D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6" name="Picture 5">
          <a:extLst>
            <a:ext uri="{FF2B5EF4-FFF2-40B4-BE49-F238E27FC236}">
              <a16:creationId xmlns:a16="http://schemas.microsoft.com/office/drawing/2014/main" id="{B19BB550-24B7-4C51-AB2B-2396D1EFCC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7" name="Picture 5">
          <a:extLst>
            <a:ext uri="{FF2B5EF4-FFF2-40B4-BE49-F238E27FC236}">
              <a16:creationId xmlns:a16="http://schemas.microsoft.com/office/drawing/2014/main" id="{46B34D4F-0F89-4922-938D-B7B1ABA867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8" name="Picture 5">
          <a:extLst>
            <a:ext uri="{FF2B5EF4-FFF2-40B4-BE49-F238E27FC236}">
              <a16:creationId xmlns:a16="http://schemas.microsoft.com/office/drawing/2014/main" id="{2FDF947B-0632-4EB2-93FA-35794851F7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9" name="Picture 5">
          <a:extLst>
            <a:ext uri="{FF2B5EF4-FFF2-40B4-BE49-F238E27FC236}">
              <a16:creationId xmlns:a16="http://schemas.microsoft.com/office/drawing/2014/main" id="{F1370583-EA3A-4A01-813A-45CED4A93F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0" name="Picture 5">
          <a:extLst>
            <a:ext uri="{FF2B5EF4-FFF2-40B4-BE49-F238E27FC236}">
              <a16:creationId xmlns:a16="http://schemas.microsoft.com/office/drawing/2014/main" id="{F2730747-D877-43A1-96BD-858EA987BC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1" name="Picture 5">
          <a:extLst>
            <a:ext uri="{FF2B5EF4-FFF2-40B4-BE49-F238E27FC236}">
              <a16:creationId xmlns:a16="http://schemas.microsoft.com/office/drawing/2014/main" id="{D471B999-B710-4F08-8EC4-0F998CE7B3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2" name="Picture 5">
          <a:extLst>
            <a:ext uri="{FF2B5EF4-FFF2-40B4-BE49-F238E27FC236}">
              <a16:creationId xmlns:a16="http://schemas.microsoft.com/office/drawing/2014/main" id="{563BB9CC-012E-4252-9CC7-D4ACB97BC1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3" name="Picture 5">
          <a:extLst>
            <a:ext uri="{FF2B5EF4-FFF2-40B4-BE49-F238E27FC236}">
              <a16:creationId xmlns:a16="http://schemas.microsoft.com/office/drawing/2014/main" id="{CBE0BF51-6DF8-453B-89FE-D9356C6B59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4" name="Picture 5">
          <a:extLst>
            <a:ext uri="{FF2B5EF4-FFF2-40B4-BE49-F238E27FC236}">
              <a16:creationId xmlns:a16="http://schemas.microsoft.com/office/drawing/2014/main" id="{16FBFB4F-9BA9-4809-B580-1F9296CD3E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5" name="Picture 5">
          <a:extLst>
            <a:ext uri="{FF2B5EF4-FFF2-40B4-BE49-F238E27FC236}">
              <a16:creationId xmlns:a16="http://schemas.microsoft.com/office/drawing/2014/main" id="{B94BC208-206B-4756-8E92-3A3DD7D87E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6" name="Picture 5">
          <a:extLst>
            <a:ext uri="{FF2B5EF4-FFF2-40B4-BE49-F238E27FC236}">
              <a16:creationId xmlns:a16="http://schemas.microsoft.com/office/drawing/2014/main" id="{6C63C8B8-3BC5-46D5-87C5-175E1E7788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7" name="Picture 5">
          <a:extLst>
            <a:ext uri="{FF2B5EF4-FFF2-40B4-BE49-F238E27FC236}">
              <a16:creationId xmlns:a16="http://schemas.microsoft.com/office/drawing/2014/main" id="{46A30AD4-317D-4DDF-82AE-A9BE2E5458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8" name="Picture 5">
          <a:extLst>
            <a:ext uri="{FF2B5EF4-FFF2-40B4-BE49-F238E27FC236}">
              <a16:creationId xmlns:a16="http://schemas.microsoft.com/office/drawing/2014/main" id="{7489654E-F035-44E6-A322-C1259A569A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9" name="Picture 5">
          <a:extLst>
            <a:ext uri="{FF2B5EF4-FFF2-40B4-BE49-F238E27FC236}">
              <a16:creationId xmlns:a16="http://schemas.microsoft.com/office/drawing/2014/main" id="{6049C076-47FB-4626-961F-15F7CE9402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0" name="Picture 5">
          <a:extLst>
            <a:ext uri="{FF2B5EF4-FFF2-40B4-BE49-F238E27FC236}">
              <a16:creationId xmlns:a16="http://schemas.microsoft.com/office/drawing/2014/main" id="{6AB64EF7-5E92-4E81-B099-CF8FB7965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1" name="Picture 5">
          <a:extLst>
            <a:ext uri="{FF2B5EF4-FFF2-40B4-BE49-F238E27FC236}">
              <a16:creationId xmlns:a16="http://schemas.microsoft.com/office/drawing/2014/main" id="{5CE972B3-A980-4996-B2E3-4B04C8DEDE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2" name="Picture 5">
          <a:extLst>
            <a:ext uri="{FF2B5EF4-FFF2-40B4-BE49-F238E27FC236}">
              <a16:creationId xmlns:a16="http://schemas.microsoft.com/office/drawing/2014/main" id="{389CC6ED-3606-4134-AB2D-3F1BEBEED7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3" name="Picture 5">
          <a:extLst>
            <a:ext uri="{FF2B5EF4-FFF2-40B4-BE49-F238E27FC236}">
              <a16:creationId xmlns:a16="http://schemas.microsoft.com/office/drawing/2014/main" id="{CF9C5426-C97E-4737-AF89-C08B71A189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4" name="Picture 5">
          <a:extLst>
            <a:ext uri="{FF2B5EF4-FFF2-40B4-BE49-F238E27FC236}">
              <a16:creationId xmlns:a16="http://schemas.microsoft.com/office/drawing/2014/main" id="{F27CB2F2-C624-4242-9CF9-C226B94960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5" name="Picture 5">
          <a:extLst>
            <a:ext uri="{FF2B5EF4-FFF2-40B4-BE49-F238E27FC236}">
              <a16:creationId xmlns:a16="http://schemas.microsoft.com/office/drawing/2014/main" id="{CF46AE62-E6EF-4183-A007-61BFCBF9E1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6" name="Picture 5">
          <a:extLst>
            <a:ext uri="{FF2B5EF4-FFF2-40B4-BE49-F238E27FC236}">
              <a16:creationId xmlns:a16="http://schemas.microsoft.com/office/drawing/2014/main" id="{88A04026-DF23-4DF4-A152-94BE30E04B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7" name="Picture 5">
          <a:extLst>
            <a:ext uri="{FF2B5EF4-FFF2-40B4-BE49-F238E27FC236}">
              <a16:creationId xmlns:a16="http://schemas.microsoft.com/office/drawing/2014/main" id="{8FBF5A57-961D-4539-855A-9397FAF95E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8" name="Picture 5">
          <a:extLst>
            <a:ext uri="{FF2B5EF4-FFF2-40B4-BE49-F238E27FC236}">
              <a16:creationId xmlns:a16="http://schemas.microsoft.com/office/drawing/2014/main" id="{6738B473-4CB9-41BA-ADE4-6BD54FA6BD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9" name="Picture 5">
          <a:extLst>
            <a:ext uri="{FF2B5EF4-FFF2-40B4-BE49-F238E27FC236}">
              <a16:creationId xmlns:a16="http://schemas.microsoft.com/office/drawing/2014/main" id="{0B64593F-E17B-453A-BDA1-3678F48C8E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0" name="Picture 5">
          <a:extLst>
            <a:ext uri="{FF2B5EF4-FFF2-40B4-BE49-F238E27FC236}">
              <a16:creationId xmlns:a16="http://schemas.microsoft.com/office/drawing/2014/main" id="{51D86590-5548-4B32-A380-60E2F85A4F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1" name="Picture 5">
          <a:extLst>
            <a:ext uri="{FF2B5EF4-FFF2-40B4-BE49-F238E27FC236}">
              <a16:creationId xmlns:a16="http://schemas.microsoft.com/office/drawing/2014/main" id="{63126BA0-FAE8-467C-9E02-0233A50619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2" name="Picture 5">
          <a:extLst>
            <a:ext uri="{FF2B5EF4-FFF2-40B4-BE49-F238E27FC236}">
              <a16:creationId xmlns:a16="http://schemas.microsoft.com/office/drawing/2014/main" id="{43977EF2-0802-41B1-BF27-290894976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3" name="Picture 5">
          <a:extLst>
            <a:ext uri="{FF2B5EF4-FFF2-40B4-BE49-F238E27FC236}">
              <a16:creationId xmlns:a16="http://schemas.microsoft.com/office/drawing/2014/main" id="{1DAC476E-6500-4A3F-B426-E45D9E5187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4" name="Picture 5">
          <a:extLst>
            <a:ext uri="{FF2B5EF4-FFF2-40B4-BE49-F238E27FC236}">
              <a16:creationId xmlns:a16="http://schemas.microsoft.com/office/drawing/2014/main" id="{2B0377B2-293B-4427-A958-D4A0099193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5" name="Picture 5">
          <a:extLst>
            <a:ext uri="{FF2B5EF4-FFF2-40B4-BE49-F238E27FC236}">
              <a16:creationId xmlns:a16="http://schemas.microsoft.com/office/drawing/2014/main" id="{1A622E51-2B8F-48CF-B7E5-B17810EB36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6" name="Picture 5">
          <a:extLst>
            <a:ext uri="{FF2B5EF4-FFF2-40B4-BE49-F238E27FC236}">
              <a16:creationId xmlns:a16="http://schemas.microsoft.com/office/drawing/2014/main" id="{F8C6DD42-5208-4AE4-B165-3A352BFF2B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7" name="Picture 5">
          <a:extLst>
            <a:ext uri="{FF2B5EF4-FFF2-40B4-BE49-F238E27FC236}">
              <a16:creationId xmlns:a16="http://schemas.microsoft.com/office/drawing/2014/main" id="{CF0A7A0C-885D-4F3E-8F09-365D9A419C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8" name="Picture 5">
          <a:extLst>
            <a:ext uri="{FF2B5EF4-FFF2-40B4-BE49-F238E27FC236}">
              <a16:creationId xmlns:a16="http://schemas.microsoft.com/office/drawing/2014/main" id="{22F530F5-2F79-4E79-9222-D4E5D451BE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9" name="Picture 5">
          <a:extLst>
            <a:ext uri="{FF2B5EF4-FFF2-40B4-BE49-F238E27FC236}">
              <a16:creationId xmlns:a16="http://schemas.microsoft.com/office/drawing/2014/main" id="{62820AE6-7ADC-48D4-B421-216C19A028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0" name="Picture 5">
          <a:extLst>
            <a:ext uri="{FF2B5EF4-FFF2-40B4-BE49-F238E27FC236}">
              <a16:creationId xmlns:a16="http://schemas.microsoft.com/office/drawing/2014/main" id="{8AFBE21D-7A31-4DE2-B0E1-B142B12B31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1" name="Picture 5">
          <a:extLst>
            <a:ext uri="{FF2B5EF4-FFF2-40B4-BE49-F238E27FC236}">
              <a16:creationId xmlns:a16="http://schemas.microsoft.com/office/drawing/2014/main" id="{1124E1A3-095F-4A66-8367-81A5CB264A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2" name="Picture 5">
          <a:extLst>
            <a:ext uri="{FF2B5EF4-FFF2-40B4-BE49-F238E27FC236}">
              <a16:creationId xmlns:a16="http://schemas.microsoft.com/office/drawing/2014/main" id="{9BD7E0A4-7E97-4C42-BD59-72D77A9841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3" name="Picture 5">
          <a:extLst>
            <a:ext uri="{FF2B5EF4-FFF2-40B4-BE49-F238E27FC236}">
              <a16:creationId xmlns:a16="http://schemas.microsoft.com/office/drawing/2014/main" id="{43837C3F-D20C-4566-BCA1-F0CF33A0BE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4" name="Picture 5">
          <a:extLst>
            <a:ext uri="{FF2B5EF4-FFF2-40B4-BE49-F238E27FC236}">
              <a16:creationId xmlns:a16="http://schemas.microsoft.com/office/drawing/2014/main" id="{B836AF4E-F369-4113-9B0D-E021931D32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5" name="Picture 5">
          <a:extLst>
            <a:ext uri="{FF2B5EF4-FFF2-40B4-BE49-F238E27FC236}">
              <a16:creationId xmlns:a16="http://schemas.microsoft.com/office/drawing/2014/main" id="{B54ED171-2A6E-4D60-B97C-54D2F9439C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6" name="Picture 5">
          <a:extLst>
            <a:ext uri="{FF2B5EF4-FFF2-40B4-BE49-F238E27FC236}">
              <a16:creationId xmlns:a16="http://schemas.microsoft.com/office/drawing/2014/main" id="{FD7DC8F4-D635-461A-B089-AE0294431F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7" name="Picture 5">
          <a:extLst>
            <a:ext uri="{FF2B5EF4-FFF2-40B4-BE49-F238E27FC236}">
              <a16:creationId xmlns:a16="http://schemas.microsoft.com/office/drawing/2014/main" id="{786F260A-C91A-4103-BB26-CC699EA1A2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8" name="Picture 5">
          <a:extLst>
            <a:ext uri="{FF2B5EF4-FFF2-40B4-BE49-F238E27FC236}">
              <a16:creationId xmlns:a16="http://schemas.microsoft.com/office/drawing/2014/main" id="{5F872C36-7A19-494E-8A08-F58B1569E5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9" name="Picture 5">
          <a:extLst>
            <a:ext uri="{FF2B5EF4-FFF2-40B4-BE49-F238E27FC236}">
              <a16:creationId xmlns:a16="http://schemas.microsoft.com/office/drawing/2014/main" id="{9A4D582D-EF2C-48AF-A21D-9B950C3BF2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0" name="Picture 5">
          <a:extLst>
            <a:ext uri="{FF2B5EF4-FFF2-40B4-BE49-F238E27FC236}">
              <a16:creationId xmlns:a16="http://schemas.microsoft.com/office/drawing/2014/main" id="{63617049-D26C-4D35-A5A4-C9F5ED1B62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1" name="Picture 5">
          <a:extLst>
            <a:ext uri="{FF2B5EF4-FFF2-40B4-BE49-F238E27FC236}">
              <a16:creationId xmlns:a16="http://schemas.microsoft.com/office/drawing/2014/main" id="{D3E15184-3F60-41C2-95EE-D19625AB6E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2" name="Picture 5">
          <a:extLst>
            <a:ext uri="{FF2B5EF4-FFF2-40B4-BE49-F238E27FC236}">
              <a16:creationId xmlns:a16="http://schemas.microsoft.com/office/drawing/2014/main" id="{3EE933FB-DE09-4F8E-A129-E9B2A714BE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3" name="Picture 5">
          <a:extLst>
            <a:ext uri="{FF2B5EF4-FFF2-40B4-BE49-F238E27FC236}">
              <a16:creationId xmlns:a16="http://schemas.microsoft.com/office/drawing/2014/main" id="{588D5B1C-F8F0-4831-87E3-859E862DEF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4" name="Picture 5">
          <a:extLst>
            <a:ext uri="{FF2B5EF4-FFF2-40B4-BE49-F238E27FC236}">
              <a16:creationId xmlns:a16="http://schemas.microsoft.com/office/drawing/2014/main" id="{C5C915FD-78CE-49BB-B0B2-7E009B3C10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5" name="Picture 5">
          <a:extLst>
            <a:ext uri="{FF2B5EF4-FFF2-40B4-BE49-F238E27FC236}">
              <a16:creationId xmlns:a16="http://schemas.microsoft.com/office/drawing/2014/main" id="{40C0AEA7-6A80-4E96-9FA6-18D1213E53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6" name="Picture 5">
          <a:extLst>
            <a:ext uri="{FF2B5EF4-FFF2-40B4-BE49-F238E27FC236}">
              <a16:creationId xmlns:a16="http://schemas.microsoft.com/office/drawing/2014/main" id="{0F3D3D63-6F23-4AE0-BF21-262145A0DE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7" name="Picture 5">
          <a:extLst>
            <a:ext uri="{FF2B5EF4-FFF2-40B4-BE49-F238E27FC236}">
              <a16:creationId xmlns:a16="http://schemas.microsoft.com/office/drawing/2014/main" id="{D6B718D6-B823-4284-91AA-DF17FB6329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8" name="Picture 5">
          <a:extLst>
            <a:ext uri="{FF2B5EF4-FFF2-40B4-BE49-F238E27FC236}">
              <a16:creationId xmlns:a16="http://schemas.microsoft.com/office/drawing/2014/main" id="{99CD398F-ECDC-4CDC-929E-5B278DFF55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9" name="Picture 5">
          <a:extLst>
            <a:ext uri="{FF2B5EF4-FFF2-40B4-BE49-F238E27FC236}">
              <a16:creationId xmlns:a16="http://schemas.microsoft.com/office/drawing/2014/main" id="{AB8C33C1-E500-4DA4-ADD6-4B17E69D6E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0" name="Picture 5">
          <a:extLst>
            <a:ext uri="{FF2B5EF4-FFF2-40B4-BE49-F238E27FC236}">
              <a16:creationId xmlns:a16="http://schemas.microsoft.com/office/drawing/2014/main" id="{64E71CC3-261B-444E-97E0-9FAF042068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1" name="Picture 5">
          <a:extLst>
            <a:ext uri="{FF2B5EF4-FFF2-40B4-BE49-F238E27FC236}">
              <a16:creationId xmlns:a16="http://schemas.microsoft.com/office/drawing/2014/main" id="{CBB77954-699C-4E03-8D04-400BAEE2DC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2" name="Picture 5">
          <a:extLst>
            <a:ext uri="{FF2B5EF4-FFF2-40B4-BE49-F238E27FC236}">
              <a16:creationId xmlns:a16="http://schemas.microsoft.com/office/drawing/2014/main" id="{A7CA9DB9-955F-4113-B51A-FDBAF71CF1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3" name="Picture 5">
          <a:extLst>
            <a:ext uri="{FF2B5EF4-FFF2-40B4-BE49-F238E27FC236}">
              <a16:creationId xmlns:a16="http://schemas.microsoft.com/office/drawing/2014/main" id="{7B55D669-BEC6-416F-9636-82C9F2A376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4" name="Picture 5">
          <a:extLst>
            <a:ext uri="{FF2B5EF4-FFF2-40B4-BE49-F238E27FC236}">
              <a16:creationId xmlns:a16="http://schemas.microsoft.com/office/drawing/2014/main" id="{806D35D9-7A6C-4204-8F58-209954DB0A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5" name="Picture 5">
          <a:extLst>
            <a:ext uri="{FF2B5EF4-FFF2-40B4-BE49-F238E27FC236}">
              <a16:creationId xmlns:a16="http://schemas.microsoft.com/office/drawing/2014/main" id="{6D1A51BF-A72E-4831-9312-9B448D9A66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6" name="Picture 5">
          <a:extLst>
            <a:ext uri="{FF2B5EF4-FFF2-40B4-BE49-F238E27FC236}">
              <a16:creationId xmlns:a16="http://schemas.microsoft.com/office/drawing/2014/main" id="{39078C4B-902D-4AFE-ABFB-9A311CCAAB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7" name="Picture 5">
          <a:extLst>
            <a:ext uri="{FF2B5EF4-FFF2-40B4-BE49-F238E27FC236}">
              <a16:creationId xmlns:a16="http://schemas.microsoft.com/office/drawing/2014/main" id="{BA9C9EEF-5030-45C8-86AF-9DC9110F4B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8" name="Picture 5">
          <a:extLst>
            <a:ext uri="{FF2B5EF4-FFF2-40B4-BE49-F238E27FC236}">
              <a16:creationId xmlns:a16="http://schemas.microsoft.com/office/drawing/2014/main" id="{515D739D-BFBC-47AF-874E-33BB4B54CD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9" name="Picture 5">
          <a:extLst>
            <a:ext uri="{FF2B5EF4-FFF2-40B4-BE49-F238E27FC236}">
              <a16:creationId xmlns:a16="http://schemas.microsoft.com/office/drawing/2014/main" id="{2FEF3E05-F07B-404F-90D4-5D1DF5A00F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0" name="Picture 5">
          <a:extLst>
            <a:ext uri="{FF2B5EF4-FFF2-40B4-BE49-F238E27FC236}">
              <a16:creationId xmlns:a16="http://schemas.microsoft.com/office/drawing/2014/main" id="{767A17EF-F0BA-4EFB-9B56-5D33CABE76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1" name="Picture 5">
          <a:extLst>
            <a:ext uri="{FF2B5EF4-FFF2-40B4-BE49-F238E27FC236}">
              <a16:creationId xmlns:a16="http://schemas.microsoft.com/office/drawing/2014/main" id="{4E356B55-1A20-435F-90AD-438DABEDE4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2" name="Picture 5">
          <a:extLst>
            <a:ext uri="{FF2B5EF4-FFF2-40B4-BE49-F238E27FC236}">
              <a16:creationId xmlns:a16="http://schemas.microsoft.com/office/drawing/2014/main" id="{8AE1D356-5681-4049-BCA4-DA072CA7CB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3" name="Picture 5">
          <a:extLst>
            <a:ext uri="{FF2B5EF4-FFF2-40B4-BE49-F238E27FC236}">
              <a16:creationId xmlns:a16="http://schemas.microsoft.com/office/drawing/2014/main" id="{C40C0E5C-E305-44D3-905D-CC01F77268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4" name="Picture 5">
          <a:extLst>
            <a:ext uri="{FF2B5EF4-FFF2-40B4-BE49-F238E27FC236}">
              <a16:creationId xmlns:a16="http://schemas.microsoft.com/office/drawing/2014/main" id="{2B59DAE9-2A78-43BA-907B-766CAB49A6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5" name="Picture 5">
          <a:extLst>
            <a:ext uri="{FF2B5EF4-FFF2-40B4-BE49-F238E27FC236}">
              <a16:creationId xmlns:a16="http://schemas.microsoft.com/office/drawing/2014/main" id="{446FC73D-26D4-4466-8394-528CE925F4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6" name="Picture 5">
          <a:extLst>
            <a:ext uri="{FF2B5EF4-FFF2-40B4-BE49-F238E27FC236}">
              <a16:creationId xmlns:a16="http://schemas.microsoft.com/office/drawing/2014/main" id="{DB785F37-9FFB-4024-8147-97B5A4122B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7" name="Picture 5">
          <a:extLst>
            <a:ext uri="{FF2B5EF4-FFF2-40B4-BE49-F238E27FC236}">
              <a16:creationId xmlns:a16="http://schemas.microsoft.com/office/drawing/2014/main" id="{25E1C86F-E109-4D0D-AB5C-06E2615D0C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8" name="Picture 5">
          <a:extLst>
            <a:ext uri="{FF2B5EF4-FFF2-40B4-BE49-F238E27FC236}">
              <a16:creationId xmlns:a16="http://schemas.microsoft.com/office/drawing/2014/main" id="{5079C6D8-EABE-4E01-B079-CF3EB8AB76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9" name="Picture 5">
          <a:extLst>
            <a:ext uri="{FF2B5EF4-FFF2-40B4-BE49-F238E27FC236}">
              <a16:creationId xmlns:a16="http://schemas.microsoft.com/office/drawing/2014/main" id="{BE56EDAE-9DE1-4333-AF93-471E9894B4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0" name="Picture 5">
          <a:extLst>
            <a:ext uri="{FF2B5EF4-FFF2-40B4-BE49-F238E27FC236}">
              <a16:creationId xmlns:a16="http://schemas.microsoft.com/office/drawing/2014/main" id="{45DA0B24-FCDE-491E-82CC-3CC64CAC81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1" name="Picture 5">
          <a:extLst>
            <a:ext uri="{FF2B5EF4-FFF2-40B4-BE49-F238E27FC236}">
              <a16:creationId xmlns:a16="http://schemas.microsoft.com/office/drawing/2014/main" id="{C1A29264-86DF-47DB-83DD-0473C2CB7D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2" name="Picture 5">
          <a:extLst>
            <a:ext uri="{FF2B5EF4-FFF2-40B4-BE49-F238E27FC236}">
              <a16:creationId xmlns:a16="http://schemas.microsoft.com/office/drawing/2014/main" id="{060CBB8D-4E76-4E21-94B2-EF0804997C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3" name="Picture 5">
          <a:extLst>
            <a:ext uri="{FF2B5EF4-FFF2-40B4-BE49-F238E27FC236}">
              <a16:creationId xmlns:a16="http://schemas.microsoft.com/office/drawing/2014/main" id="{FB9059E9-C695-4A1A-8D40-748F7C012A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4" name="Picture 5">
          <a:extLst>
            <a:ext uri="{FF2B5EF4-FFF2-40B4-BE49-F238E27FC236}">
              <a16:creationId xmlns:a16="http://schemas.microsoft.com/office/drawing/2014/main" id="{50E0CC14-7B8C-499A-A18E-7DCF0851FC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5" name="Picture 5">
          <a:extLst>
            <a:ext uri="{FF2B5EF4-FFF2-40B4-BE49-F238E27FC236}">
              <a16:creationId xmlns:a16="http://schemas.microsoft.com/office/drawing/2014/main" id="{647D0609-B75A-4C09-8933-6D383DB101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6" name="Picture 5">
          <a:extLst>
            <a:ext uri="{FF2B5EF4-FFF2-40B4-BE49-F238E27FC236}">
              <a16:creationId xmlns:a16="http://schemas.microsoft.com/office/drawing/2014/main" id="{16CC36B5-2A0A-4B13-AD43-F151294AAD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7" name="Picture 5">
          <a:extLst>
            <a:ext uri="{FF2B5EF4-FFF2-40B4-BE49-F238E27FC236}">
              <a16:creationId xmlns:a16="http://schemas.microsoft.com/office/drawing/2014/main" id="{8199DC7C-7DE0-40BF-BE6C-02D7C8C4D4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8" name="Picture 5">
          <a:extLst>
            <a:ext uri="{FF2B5EF4-FFF2-40B4-BE49-F238E27FC236}">
              <a16:creationId xmlns:a16="http://schemas.microsoft.com/office/drawing/2014/main" id="{08F22376-01C9-48DD-8EFE-7E45DB2C9C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9" name="Picture 5">
          <a:extLst>
            <a:ext uri="{FF2B5EF4-FFF2-40B4-BE49-F238E27FC236}">
              <a16:creationId xmlns:a16="http://schemas.microsoft.com/office/drawing/2014/main" id="{2714CEEB-CB89-4FEF-A8C1-9F7FF73D49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0" name="Picture 5">
          <a:extLst>
            <a:ext uri="{FF2B5EF4-FFF2-40B4-BE49-F238E27FC236}">
              <a16:creationId xmlns:a16="http://schemas.microsoft.com/office/drawing/2014/main" id="{59ED3825-64D9-4FD0-8BF4-BA4EF946A2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1" name="Picture 5">
          <a:extLst>
            <a:ext uri="{FF2B5EF4-FFF2-40B4-BE49-F238E27FC236}">
              <a16:creationId xmlns:a16="http://schemas.microsoft.com/office/drawing/2014/main" id="{25E0001C-37B6-4620-8739-E5ED21963C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2" name="Picture 5">
          <a:extLst>
            <a:ext uri="{FF2B5EF4-FFF2-40B4-BE49-F238E27FC236}">
              <a16:creationId xmlns:a16="http://schemas.microsoft.com/office/drawing/2014/main" id="{BC9C0B6B-4264-4EEC-9E7D-6682B2A220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3" name="Picture 5">
          <a:extLst>
            <a:ext uri="{FF2B5EF4-FFF2-40B4-BE49-F238E27FC236}">
              <a16:creationId xmlns:a16="http://schemas.microsoft.com/office/drawing/2014/main" id="{0D7376C1-09A4-4799-9526-4D803E6EBF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4" name="Picture 5">
          <a:extLst>
            <a:ext uri="{FF2B5EF4-FFF2-40B4-BE49-F238E27FC236}">
              <a16:creationId xmlns:a16="http://schemas.microsoft.com/office/drawing/2014/main" id="{E161586F-FF4E-4D23-8118-758DA4EE40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5" name="Picture 5">
          <a:extLst>
            <a:ext uri="{FF2B5EF4-FFF2-40B4-BE49-F238E27FC236}">
              <a16:creationId xmlns:a16="http://schemas.microsoft.com/office/drawing/2014/main" id="{2F62F866-655E-445E-B784-A1DEC6D7DA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6" name="Picture 5">
          <a:extLst>
            <a:ext uri="{FF2B5EF4-FFF2-40B4-BE49-F238E27FC236}">
              <a16:creationId xmlns:a16="http://schemas.microsoft.com/office/drawing/2014/main" id="{0234CC09-591A-448C-B898-7A562B8FB8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7" name="Picture 5">
          <a:extLst>
            <a:ext uri="{FF2B5EF4-FFF2-40B4-BE49-F238E27FC236}">
              <a16:creationId xmlns:a16="http://schemas.microsoft.com/office/drawing/2014/main" id="{E85FDFEE-0C75-45EE-BED5-8EFF554ACA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8" name="Picture 5">
          <a:extLst>
            <a:ext uri="{FF2B5EF4-FFF2-40B4-BE49-F238E27FC236}">
              <a16:creationId xmlns:a16="http://schemas.microsoft.com/office/drawing/2014/main" id="{F70101FF-16C3-4C31-AF93-362035056F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9" name="Picture 5">
          <a:extLst>
            <a:ext uri="{FF2B5EF4-FFF2-40B4-BE49-F238E27FC236}">
              <a16:creationId xmlns:a16="http://schemas.microsoft.com/office/drawing/2014/main" id="{2C00F1BF-7125-42FB-AD24-0F2321CE5E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0" name="Picture 5">
          <a:extLst>
            <a:ext uri="{FF2B5EF4-FFF2-40B4-BE49-F238E27FC236}">
              <a16:creationId xmlns:a16="http://schemas.microsoft.com/office/drawing/2014/main" id="{B8BEC3C6-068C-4F2A-912F-D647555C9A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1" name="Picture 5">
          <a:extLst>
            <a:ext uri="{FF2B5EF4-FFF2-40B4-BE49-F238E27FC236}">
              <a16:creationId xmlns:a16="http://schemas.microsoft.com/office/drawing/2014/main" id="{305C91F6-BC06-43FC-A95C-A207E926CA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2" name="Picture 5">
          <a:extLst>
            <a:ext uri="{FF2B5EF4-FFF2-40B4-BE49-F238E27FC236}">
              <a16:creationId xmlns:a16="http://schemas.microsoft.com/office/drawing/2014/main" id="{7651F99D-DA9A-49CB-BAB6-01E9232D9B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3" name="Picture 5">
          <a:extLst>
            <a:ext uri="{FF2B5EF4-FFF2-40B4-BE49-F238E27FC236}">
              <a16:creationId xmlns:a16="http://schemas.microsoft.com/office/drawing/2014/main" id="{9B09C9A8-EFEE-476E-B912-102BE2F8CF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4" name="Picture 5">
          <a:extLst>
            <a:ext uri="{FF2B5EF4-FFF2-40B4-BE49-F238E27FC236}">
              <a16:creationId xmlns:a16="http://schemas.microsoft.com/office/drawing/2014/main" id="{7B6CE0AE-EE4A-4DBC-B4B7-EEE895F34C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5" name="Picture 5">
          <a:extLst>
            <a:ext uri="{FF2B5EF4-FFF2-40B4-BE49-F238E27FC236}">
              <a16:creationId xmlns:a16="http://schemas.microsoft.com/office/drawing/2014/main" id="{E1587ABA-D7B2-4E98-AD7B-926E5F3FF8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6" name="Picture 5">
          <a:extLst>
            <a:ext uri="{FF2B5EF4-FFF2-40B4-BE49-F238E27FC236}">
              <a16:creationId xmlns:a16="http://schemas.microsoft.com/office/drawing/2014/main" id="{14961402-F9EC-415B-8F6D-E60A8C1AF6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7" name="Picture 5">
          <a:extLst>
            <a:ext uri="{FF2B5EF4-FFF2-40B4-BE49-F238E27FC236}">
              <a16:creationId xmlns:a16="http://schemas.microsoft.com/office/drawing/2014/main" id="{2BB1B931-741C-4A98-8538-0E022632EF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8" name="Picture 5">
          <a:extLst>
            <a:ext uri="{FF2B5EF4-FFF2-40B4-BE49-F238E27FC236}">
              <a16:creationId xmlns:a16="http://schemas.microsoft.com/office/drawing/2014/main" id="{BC6075CC-0D22-4960-8361-F928D89EBB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9" name="Picture 5">
          <a:extLst>
            <a:ext uri="{FF2B5EF4-FFF2-40B4-BE49-F238E27FC236}">
              <a16:creationId xmlns:a16="http://schemas.microsoft.com/office/drawing/2014/main" id="{61622A19-B06C-419D-B8E1-2ABF795300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0" name="Picture 5">
          <a:extLst>
            <a:ext uri="{FF2B5EF4-FFF2-40B4-BE49-F238E27FC236}">
              <a16:creationId xmlns:a16="http://schemas.microsoft.com/office/drawing/2014/main" id="{24D97A59-B5B7-4736-BC1E-191655370B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1" name="Picture 5">
          <a:extLst>
            <a:ext uri="{FF2B5EF4-FFF2-40B4-BE49-F238E27FC236}">
              <a16:creationId xmlns:a16="http://schemas.microsoft.com/office/drawing/2014/main" id="{22FE6408-839D-4A5E-A367-497815D281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2" name="Picture 5">
          <a:extLst>
            <a:ext uri="{FF2B5EF4-FFF2-40B4-BE49-F238E27FC236}">
              <a16:creationId xmlns:a16="http://schemas.microsoft.com/office/drawing/2014/main" id="{8772EB24-1D4D-423E-B4D7-9C0EEC4191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3" name="Picture 5">
          <a:extLst>
            <a:ext uri="{FF2B5EF4-FFF2-40B4-BE49-F238E27FC236}">
              <a16:creationId xmlns:a16="http://schemas.microsoft.com/office/drawing/2014/main" id="{AF7DF29C-6E09-47CA-89E2-4314E38175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4" name="Picture 5">
          <a:extLst>
            <a:ext uri="{FF2B5EF4-FFF2-40B4-BE49-F238E27FC236}">
              <a16:creationId xmlns:a16="http://schemas.microsoft.com/office/drawing/2014/main" id="{7BF1C650-E595-4ACF-AAB4-D894DF6261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5" name="Picture 5">
          <a:extLst>
            <a:ext uri="{FF2B5EF4-FFF2-40B4-BE49-F238E27FC236}">
              <a16:creationId xmlns:a16="http://schemas.microsoft.com/office/drawing/2014/main" id="{D40A78A4-6667-4ABF-BF0D-2E1AAA942B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6" name="Picture 5">
          <a:extLst>
            <a:ext uri="{FF2B5EF4-FFF2-40B4-BE49-F238E27FC236}">
              <a16:creationId xmlns:a16="http://schemas.microsoft.com/office/drawing/2014/main" id="{949E056B-30F9-4CA2-8517-5CF0F94645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7" name="Picture 5">
          <a:extLst>
            <a:ext uri="{FF2B5EF4-FFF2-40B4-BE49-F238E27FC236}">
              <a16:creationId xmlns:a16="http://schemas.microsoft.com/office/drawing/2014/main" id="{18BF5180-8110-4E31-9915-8016B1BDDE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8" name="Picture 5">
          <a:extLst>
            <a:ext uri="{FF2B5EF4-FFF2-40B4-BE49-F238E27FC236}">
              <a16:creationId xmlns:a16="http://schemas.microsoft.com/office/drawing/2014/main" id="{F28E32E0-E8EE-4CD4-BE91-32EAEBDF06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9" name="Picture 5">
          <a:extLst>
            <a:ext uri="{FF2B5EF4-FFF2-40B4-BE49-F238E27FC236}">
              <a16:creationId xmlns:a16="http://schemas.microsoft.com/office/drawing/2014/main" id="{E015663C-CEF6-49C9-9EE1-F2C94EC333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0" name="Picture 5">
          <a:extLst>
            <a:ext uri="{FF2B5EF4-FFF2-40B4-BE49-F238E27FC236}">
              <a16:creationId xmlns:a16="http://schemas.microsoft.com/office/drawing/2014/main" id="{8C85B19D-94CF-43CC-9A7F-D4CAAADB82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1" name="Picture 5">
          <a:extLst>
            <a:ext uri="{FF2B5EF4-FFF2-40B4-BE49-F238E27FC236}">
              <a16:creationId xmlns:a16="http://schemas.microsoft.com/office/drawing/2014/main" id="{2A5EEC42-A8E8-4DF7-829B-0419654F56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2" name="Picture 5">
          <a:extLst>
            <a:ext uri="{FF2B5EF4-FFF2-40B4-BE49-F238E27FC236}">
              <a16:creationId xmlns:a16="http://schemas.microsoft.com/office/drawing/2014/main" id="{940F53A5-3DB1-4B4B-84AD-3BA9F517D6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3" name="Picture 5">
          <a:extLst>
            <a:ext uri="{FF2B5EF4-FFF2-40B4-BE49-F238E27FC236}">
              <a16:creationId xmlns:a16="http://schemas.microsoft.com/office/drawing/2014/main" id="{5337A509-B745-48E3-AA63-FD577F9BDA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4" name="Picture 5">
          <a:extLst>
            <a:ext uri="{FF2B5EF4-FFF2-40B4-BE49-F238E27FC236}">
              <a16:creationId xmlns:a16="http://schemas.microsoft.com/office/drawing/2014/main" id="{6B706E29-2F5D-46B1-A297-E2B984451B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5" name="Picture 5">
          <a:extLst>
            <a:ext uri="{FF2B5EF4-FFF2-40B4-BE49-F238E27FC236}">
              <a16:creationId xmlns:a16="http://schemas.microsoft.com/office/drawing/2014/main" id="{76997C56-6D7A-416C-BD66-498A3BB047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6" name="Picture 5">
          <a:extLst>
            <a:ext uri="{FF2B5EF4-FFF2-40B4-BE49-F238E27FC236}">
              <a16:creationId xmlns:a16="http://schemas.microsoft.com/office/drawing/2014/main" id="{C6D8BBD0-FE88-40F4-B723-3EEC5C0080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7" name="Picture 5">
          <a:extLst>
            <a:ext uri="{FF2B5EF4-FFF2-40B4-BE49-F238E27FC236}">
              <a16:creationId xmlns:a16="http://schemas.microsoft.com/office/drawing/2014/main" id="{47D0E109-7E10-4328-9EA0-22B88399D6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8" name="Picture 5">
          <a:extLst>
            <a:ext uri="{FF2B5EF4-FFF2-40B4-BE49-F238E27FC236}">
              <a16:creationId xmlns:a16="http://schemas.microsoft.com/office/drawing/2014/main" id="{7637A19F-9FC8-4690-A315-D07927C00D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9" name="Picture 5">
          <a:extLst>
            <a:ext uri="{FF2B5EF4-FFF2-40B4-BE49-F238E27FC236}">
              <a16:creationId xmlns:a16="http://schemas.microsoft.com/office/drawing/2014/main" id="{4103EBCA-7CEB-4C46-802D-6D1AB5B5FB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0" name="Picture 5">
          <a:extLst>
            <a:ext uri="{FF2B5EF4-FFF2-40B4-BE49-F238E27FC236}">
              <a16:creationId xmlns:a16="http://schemas.microsoft.com/office/drawing/2014/main" id="{353585C2-D299-4713-93AD-8B3D6B7AB0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1" name="Picture 5">
          <a:extLst>
            <a:ext uri="{FF2B5EF4-FFF2-40B4-BE49-F238E27FC236}">
              <a16:creationId xmlns:a16="http://schemas.microsoft.com/office/drawing/2014/main" id="{6AE93938-9A2B-4751-A1EF-EFCA5D7409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2" name="Picture 5">
          <a:extLst>
            <a:ext uri="{FF2B5EF4-FFF2-40B4-BE49-F238E27FC236}">
              <a16:creationId xmlns:a16="http://schemas.microsoft.com/office/drawing/2014/main" id="{8918F076-D09E-40CA-8A9B-40AA36D144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3" name="Picture 5">
          <a:extLst>
            <a:ext uri="{FF2B5EF4-FFF2-40B4-BE49-F238E27FC236}">
              <a16:creationId xmlns:a16="http://schemas.microsoft.com/office/drawing/2014/main" id="{097B374B-15C2-47C2-BCF5-03E659BD7B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4" name="Picture 5">
          <a:extLst>
            <a:ext uri="{FF2B5EF4-FFF2-40B4-BE49-F238E27FC236}">
              <a16:creationId xmlns:a16="http://schemas.microsoft.com/office/drawing/2014/main" id="{964914FF-E3CD-47E9-9A15-8A16A82D04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5" name="Picture 5">
          <a:extLst>
            <a:ext uri="{FF2B5EF4-FFF2-40B4-BE49-F238E27FC236}">
              <a16:creationId xmlns:a16="http://schemas.microsoft.com/office/drawing/2014/main" id="{E7D9F6E2-0078-4EC1-99E4-99B01A5A86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6" name="Picture 5">
          <a:extLst>
            <a:ext uri="{FF2B5EF4-FFF2-40B4-BE49-F238E27FC236}">
              <a16:creationId xmlns:a16="http://schemas.microsoft.com/office/drawing/2014/main" id="{E65B5C77-342C-42A9-BF5B-711B646A22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7" name="Picture 5">
          <a:extLst>
            <a:ext uri="{FF2B5EF4-FFF2-40B4-BE49-F238E27FC236}">
              <a16:creationId xmlns:a16="http://schemas.microsoft.com/office/drawing/2014/main" id="{9F87264B-77BC-4A37-983F-7C605BF3D6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8" name="Picture 5">
          <a:extLst>
            <a:ext uri="{FF2B5EF4-FFF2-40B4-BE49-F238E27FC236}">
              <a16:creationId xmlns:a16="http://schemas.microsoft.com/office/drawing/2014/main" id="{2DFB2891-2C64-4A7E-8866-5F9087B556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9" name="Picture 5">
          <a:extLst>
            <a:ext uri="{FF2B5EF4-FFF2-40B4-BE49-F238E27FC236}">
              <a16:creationId xmlns:a16="http://schemas.microsoft.com/office/drawing/2014/main" id="{817828F5-F086-494D-ABEF-EE4F9970A1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0" name="Picture 5">
          <a:extLst>
            <a:ext uri="{FF2B5EF4-FFF2-40B4-BE49-F238E27FC236}">
              <a16:creationId xmlns:a16="http://schemas.microsoft.com/office/drawing/2014/main" id="{23165FA2-3AE0-4346-B782-C68C79C99F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1" name="Picture 5">
          <a:extLst>
            <a:ext uri="{FF2B5EF4-FFF2-40B4-BE49-F238E27FC236}">
              <a16:creationId xmlns:a16="http://schemas.microsoft.com/office/drawing/2014/main" id="{12250556-6662-4926-AAE2-35BBE4AE07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2" name="Picture 5">
          <a:extLst>
            <a:ext uri="{FF2B5EF4-FFF2-40B4-BE49-F238E27FC236}">
              <a16:creationId xmlns:a16="http://schemas.microsoft.com/office/drawing/2014/main" id="{419CF469-910E-40CF-8AC3-21A2D29DB6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3" name="Picture 5">
          <a:extLst>
            <a:ext uri="{FF2B5EF4-FFF2-40B4-BE49-F238E27FC236}">
              <a16:creationId xmlns:a16="http://schemas.microsoft.com/office/drawing/2014/main" id="{75C552BC-B202-4585-B805-D039AFD546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4" name="Picture 5">
          <a:extLst>
            <a:ext uri="{FF2B5EF4-FFF2-40B4-BE49-F238E27FC236}">
              <a16:creationId xmlns:a16="http://schemas.microsoft.com/office/drawing/2014/main" id="{C5A513F6-D2FC-4E95-895A-B20DB08263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5" name="Picture 5">
          <a:extLst>
            <a:ext uri="{FF2B5EF4-FFF2-40B4-BE49-F238E27FC236}">
              <a16:creationId xmlns:a16="http://schemas.microsoft.com/office/drawing/2014/main" id="{498A9112-9F4B-4592-8BA4-FAD7B82D16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6" name="Picture 5">
          <a:extLst>
            <a:ext uri="{FF2B5EF4-FFF2-40B4-BE49-F238E27FC236}">
              <a16:creationId xmlns:a16="http://schemas.microsoft.com/office/drawing/2014/main" id="{BEFDA96A-F769-4C25-85D5-E616E6A1B2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7" name="Picture 5">
          <a:extLst>
            <a:ext uri="{FF2B5EF4-FFF2-40B4-BE49-F238E27FC236}">
              <a16:creationId xmlns:a16="http://schemas.microsoft.com/office/drawing/2014/main" id="{24695776-CD5E-4F8B-9B2E-A62E598BF1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8" name="Picture 5">
          <a:extLst>
            <a:ext uri="{FF2B5EF4-FFF2-40B4-BE49-F238E27FC236}">
              <a16:creationId xmlns:a16="http://schemas.microsoft.com/office/drawing/2014/main" id="{2B2DEC2C-CFCA-44C5-B51F-04FC3018AA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9" name="Picture 5">
          <a:extLst>
            <a:ext uri="{FF2B5EF4-FFF2-40B4-BE49-F238E27FC236}">
              <a16:creationId xmlns:a16="http://schemas.microsoft.com/office/drawing/2014/main" id="{EE471938-30A6-4AA1-9AEF-A676B7ACE4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0" name="Picture 5">
          <a:extLst>
            <a:ext uri="{FF2B5EF4-FFF2-40B4-BE49-F238E27FC236}">
              <a16:creationId xmlns:a16="http://schemas.microsoft.com/office/drawing/2014/main" id="{A04C5F8E-6B68-4E19-9499-8F6079A412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1" name="Picture 5">
          <a:extLst>
            <a:ext uri="{FF2B5EF4-FFF2-40B4-BE49-F238E27FC236}">
              <a16:creationId xmlns:a16="http://schemas.microsoft.com/office/drawing/2014/main" id="{966848DB-5D5F-496B-993B-C87AE55E1F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2" name="Picture 5">
          <a:extLst>
            <a:ext uri="{FF2B5EF4-FFF2-40B4-BE49-F238E27FC236}">
              <a16:creationId xmlns:a16="http://schemas.microsoft.com/office/drawing/2014/main" id="{C2CE6D47-E19F-42B1-B798-FA4B52942E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3" name="Picture 5">
          <a:extLst>
            <a:ext uri="{FF2B5EF4-FFF2-40B4-BE49-F238E27FC236}">
              <a16:creationId xmlns:a16="http://schemas.microsoft.com/office/drawing/2014/main" id="{F8E8019D-167D-4738-8501-A2996A49DE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4" name="Picture 5">
          <a:extLst>
            <a:ext uri="{FF2B5EF4-FFF2-40B4-BE49-F238E27FC236}">
              <a16:creationId xmlns:a16="http://schemas.microsoft.com/office/drawing/2014/main" id="{1A596EF6-D507-4719-93D9-D18367F836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5" name="Picture 5">
          <a:extLst>
            <a:ext uri="{FF2B5EF4-FFF2-40B4-BE49-F238E27FC236}">
              <a16:creationId xmlns:a16="http://schemas.microsoft.com/office/drawing/2014/main" id="{0A7A1784-41E0-4D2C-889A-EAD65A7C66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6" name="Picture 5">
          <a:extLst>
            <a:ext uri="{FF2B5EF4-FFF2-40B4-BE49-F238E27FC236}">
              <a16:creationId xmlns:a16="http://schemas.microsoft.com/office/drawing/2014/main" id="{CCBF97E1-C533-4ECD-8A6B-E183225E89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7" name="Picture 5">
          <a:extLst>
            <a:ext uri="{FF2B5EF4-FFF2-40B4-BE49-F238E27FC236}">
              <a16:creationId xmlns:a16="http://schemas.microsoft.com/office/drawing/2014/main" id="{830BFAFB-B686-46A9-9311-961225CD14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8" name="Picture 5">
          <a:extLst>
            <a:ext uri="{FF2B5EF4-FFF2-40B4-BE49-F238E27FC236}">
              <a16:creationId xmlns:a16="http://schemas.microsoft.com/office/drawing/2014/main" id="{D02B1DA2-0B00-4860-935E-C3E1BAAF2A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9" name="Picture 5">
          <a:extLst>
            <a:ext uri="{FF2B5EF4-FFF2-40B4-BE49-F238E27FC236}">
              <a16:creationId xmlns:a16="http://schemas.microsoft.com/office/drawing/2014/main" id="{C7ACF589-572F-44A7-AD5D-1A3D34AA55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0" name="Picture 5">
          <a:extLst>
            <a:ext uri="{FF2B5EF4-FFF2-40B4-BE49-F238E27FC236}">
              <a16:creationId xmlns:a16="http://schemas.microsoft.com/office/drawing/2014/main" id="{608755AF-0DE7-4ECE-983F-0857AB2ABD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1" name="Picture 5">
          <a:extLst>
            <a:ext uri="{FF2B5EF4-FFF2-40B4-BE49-F238E27FC236}">
              <a16:creationId xmlns:a16="http://schemas.microsoft.com/office/drawing/2014/main" id="{FAB7A6BD-B653-4D42-AA74-8448B4FBC0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2" name="Picture 5">
          <a:extLst>
            <a:ext uri="{FF2B5EF4-FFF2-40B4-BE49-F238E27FC236}">
              <a16:creationId xmlns:a16="http://schemas.microsoft.com/office/drawing/2014/main" id="{32667976-60D7-429E-B718-03A0B64A96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3" name="Picture 5">
          <a:extLst>
            <a:ext uri="{FF2B5EF4-FFF2-40B4-BE49-F238E27FC236}">
              <a16:creationId xmlns:a16="http://schemas.microsoft.com/office/drawing/2014/main" id="{EAB2A699-2AB0-4062-9E60-623AD40144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4" name="Picture 5">
          <a:extLst>
            <a:ext uri="{FF2B5EF4-FFF2-40B4-BE49-F238E27FC236}">
              <a16:creationId xmlns:a16="http://schemas.microsoft.com/office/drawing/2014/main" id="{BF310100-C9C3-46FD-9704-A6BFABF28F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5" name="Picture 5">
          <a:extLst>
            <a:ext uri="{FF2B5EF4-FFF2-40B4-BE49-F238E27FC236}">
              <a16:creationId xmlns:a16="http://schemas.microsoft.com/office/drawing/2014/main" id="{2A5BB5F2-801A-4BF8-B66F-46AF3E444B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6" name="Picture 5">
          <a:extLst>
            <a:ext uri="{FF2B5EF4-FFF2-40B4-BE49-F238E27FC236}">
              <a16:creationId xmlns:a16="http://schemas.microsoft.com/office/drawing/2014/main" id="{791C7076-DAB8-449C-99A7-34949187D9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7" name="Picture 5">
          <a:extLst>
            <a:ext uri="{FF2B5EF4-FFF2-40B4-BE49-F238E27FC236}">
              <a16:creationId xmlns:a16="http://schemas.microsoft.com/office/drawing/2014/main" id="{C8D85F51-40C2-4F0A-BC76-3C1DDDEB5F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8" name="Picture 5">
          <a:extLst>
            <a:ext uri="{FF2B5EF4-FFF2-40B4-BE49-F238E27FC236}">
              <a16:creationId xmlns:a16="http://schemas.microsoft.com/office/drawing/2014/main" id="{F5B0048C-B1C1-4BE2-A7BE-5B2BA1F404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9" name="Picture 5">
          <a:extLst>
            <a:ext uri="{FF2B5EF4-FFF2-40B4-BE49-F238E27FC236}">
              <a16:creationId xmlns:a16="http://schemas.microsoft.com/office/drawing/2014/main" id="{A13E85E1-7616-47F1-955C-18A54BBE5D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0" name="Picture 5">
          <a:extLst>
            <a:ext uri="{FF2B5EF4-FFF2-40B4-BE49-F238E27FC236}">
              <a16:creationId xmlns:a16="http://schemas.microsoft.com/office/drawing/2014/main" id="{7B0D5656-D6F0-4508-A2C6-2E06625E5E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1" name="Picture 5">
          <a:extLst>
            <a:ext uri="{FF2B5EF4-FFF2-40B4-BE49-F238E27FC236}">
              <a16:creationId xmlns:a16="http://schemas.microsoft.com/office/drawing/2014/main" id="{9533D920-D905-4A3C-8979-C3CBE6E9EF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2" name="Picture 5">
          <a:extLst>
            <a:ext uri="{FF2B5EF4-FFF2-40B4-BE49-F238E27FC236}">
              <a16:creationId xmlns:a16="http://schemas.microsoft.com/office/drawing/2014/main" id="{91AA8595-DFCC-4CF8-B9E1-186B31A404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3" name="Picture 5">
          <a:extLst>
            <a:ext uri="{FF2B5EF4-FFF2-40B4-BE49-F238E27FC236}">
              <a16:creationId xmlns:a16="http://schemas.microsoft.com/office/drawing/2014/main" id="{724B5C32-45D2-4DFB-BE98-0ACE117F77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4" name="Picture 5">
          <a:extLst>
            <a:ext uri="{FF2B5EF4-FFF2-40B4-BE49-F238E27FC236}">
              <a16:creationId xmlns:a16="http://schemas.microsoft.com/office/drawing/2014/main" id="{EF3B9B54-2450-466F-A867-CEEF832986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5" name="Picture 5">
          <a:extLst>
            <a:ext uri="{FF2B5EF4-FFF2-40B4-BE49-F238E27FC236}">
              <a16:creationId xmlns:a16="http://schemas.microsoft.com/office/drawing/2014/main" id="{BC7668F4-98CF-4F23-9239-D44A309DF2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6" name="Picture 5">
          <a:extLst>
            <a:ext uri="{FF2B5EF4-FFF2-40B4-BE49-F238E27FC236}">
              <a16:creationId xmlns:a16="http://schemas.microsoft.com/office/drawing/2014/main" id="{C008722D-B36D-4752-B01A-2AC5C4A8A6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7" name="Picture 5">
          <a:extLst>
            <a:ext uri="{FF2B5EF4-FFF2-40B4-BE49-F238E27FC236}">
              <a16:creationId xmlns:a16="http://schemas.microsoft.com/office/drawing/2014/main" id="{F8966EE4-0C0F-49EE-9CC1-5B8AC4E225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8" name="Picture 5">
          <a:extLst>
            <a:ext uri="{FF2B5EF4-FFF2-40B4-BE49-F238E27FC236}">
              <a16:creationId xmlns:a16="http://schemas.microsoft.com/office/drawing/2014/main" id="{385FA18E-3E37-487E-98B9-B11AB8798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9" name="Picture 5">
          <a:extLst>
            <a:ext uri="{FF2B5EF4-FFF2-40B4-BE49-F238E27FC236}">
              <a16:creationId xmlns:a16="http://schemas.microsoft.com/office/drawing/2014/main" id="{B87AF0DF-7573-48EE-A682-CF24E7DB4C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0" name="Picture 5">
          <a:extLst>
            <a:ext uri="{FF2B5EF4-FFF2-40B4-BE49-F238E27FC236}">
              <a16:creationId xmlns:a16="http://schemas.microsoft.com/office/drawing/2014/main" id="{C4BB774C-ADD3-4F40-AB43-C6668B81EF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1" name="Picture 5">
          <a:extLst>
            <a:ext uri="{FF2B5EF4-FFF2-40B4-BE49-F238E27FC236}">
              <a16:creationId xmlns:a16="http://schemas.microsoft.com/office/drawing/2014/main" id="{767A1390-D0B7-4907-B454-3ACE31F8A3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2" name="Picture 5">
          <a:extLst>
            <a:ext uri="{FF2B5EF4-FFF2-40B4-BE49-F238E27FC236}">
              <a16:creationId xmlns:a16="http://schemas.microsoft.com/office/drawing/2014/main" id="{ED3DD56D-C212-4FBC-B564-5C57F455FC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3" name="Picture 5">
          <a:extLst>
            <a:ext uri="{FF2B5EF4-FFF2-40B4-BE49-F238E27FC236}">
              <a16:creationId xmlns:a16="http://schemas.microsoft.com/office/drawing/2014/main" id="{85236E48-3CFC-4AAA-93C3-074A5E9FB3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4" name="Picture 5">
          <a:extLst>
            <a:ext uri="{FF2B5EF4-FFF2-40B4-BE49-F238E27FC236}">
              <a16:creationId xmlns:a16="http://schemas.microsoft.com/office/drawing/2014/main" id="{DEB4C94F-5FFB-4DE4-819B-904D269AAC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5" name="Picture 5">
          <a:extLst>
            <a:ext uri="{FF2B5EF4-FFF2-40B4-BE49-F238E27FC236}">
              <a16:creationId xmlns:a16="http://schemas.microsoft.com/office/drawing/2014/main" id="{01E64649-CB72-4250-95F7-89971E8D03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6" name="Picture 5">
          <a:extLst>
            <a:ext uri="{FF2B5EF4-FFF2-40B4-BE49-F238E27FC236}">
              <a16:creationId xmlns:a16="http://schemas.microsoft.com/office/drawing/2014/main" id="{ACD73ADC-CDDE-4E24-B3C4-ADBC229AC5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7" name="Picture 5">
          <a:extLst>
            <a:ext uri="{FF2B5EF4-FFF2-40B4-BE49-F238E27FC236}">
              <a16:creationId xmlns:a16="http://schemas.microsoft.com/office/drawing/2014/main" id="{2DDCE1E1-5477-48F5-AC26-36FB6713F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8" name="Picture 5">
          <a:extLst>
            <a:ext uri="{FF2B5EF4-FFF2-40B4-BE49-F238E27FC236}">
              <a16:creationId xmlns:a16="http://schemas.microsoft.com/office/drawing/2014/main" id="{34FE14A5-2477-4E0F-8309-4D84563ED1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9" name="Picture 5">
          <a:extLst>
            <a:ext uri="{FF2B5EF4-FFF2-40B4-BE49-F238E27FC236}">
              <a16:creationId xmlns:a16="http://schemas.microsoft.com/office/drawing/2014/main" id="{CEB66995-4117-47C6-994E-6736FC1BF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0" name="Picture 5">
          <a:extLst>
            <a:ext uri="{FF2B5EF4-FFF2-40B4-BE49-F238E27FC236}">
              <a16:creationId xmlns:a16="http://schemas.microsoft.com/office/drawing/2014/main" id="{2511C875-5377-4C9A-A0DA-D61705111E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1" name="Picture 5">
          <a:extLst>
            <a:ext uri="{FF2B5EF4-FFF2-40B4-BE49-F238E27FC236}">
              <a16:creationId xmlns:a16="http://schemas.microsoft.com/office/drawing/2014/main" id="{BDAD1BB5-6B45-43F7-8B04-21C58DE67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2" name="Picture 5">
          <a:extLst>
            <a:ext uri="{FF2B5EF4-FFF2-40B4-BE49-F238E27FC236}">
              <a16:creationId xmlns:a16="http://schemas.microsoft.com/office/drawing/2014/main" id="{20531847-B85A-432B-A741-32C7A1F381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3" name="Picture 5">
          <a:extLst>
            <a:ext uri="{FF2B5EF4-FFF2-40B4-BE49-F238E27FC236}">
              <a16:creationId xmlns:a16="http://schemas.microsoft.com/office/drawing/2014/main" id="{38958347-AFBA-40AD-AA03-C5384542E3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4" name="Picture 5">
          <a:extLst>
            <a:ext uri="{FF2B5EF4-FFF2-40B4-BE49-F238E27FC236}">
              <a16:creationId xmlns:a16="http://schemas.microsoft.com/office/drawing/2014/main" id="{D46E050D-D1B7-414D-9D48-5458824C5B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5" name="Picture 5">
          <a:extLst>
            <a:ext uri="{FF2B5EF4-FFF2-40B4-BE49-F238E27FC236}">
              <a16:creationId xmlns:a16="http://schemas.microsoft.com/office/drawing/2014/main" id="{14CB0D2A-B194-434D-8CAE-C3CFFECC16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6" name="Picture 5">
          <a:extLst>
            <a:ext uri="{FF2B5EF4-FFF2-40B4-BE49-F238E27FC236}">
              <a16:creationId xmlns:a16="http://schemas.microsoft.com/office/drawing/2014/main" id="{AE6072F4-1AFE-4B2C-BF72-3C9CC80FE9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7" name="Picture 5">
          <a:extLst>
            <a:ext uri="{FF2B5EF4-FFF2-40B4-BE49-F238E27FC236}">
              <a16:creationId xmlns:a16="http://schemas.microsoft.com/office/drawing/2014/main" id="{0CC8BEAD-695A-44C1-BAA5-993D85401E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8" name="Picture 5">
          <a:extLst>
            <a:ext uri="{FF2B5EF4-FFF2-40B4-BE49-F238E27FC236}">
              <a16:creationId xmlns:a16="http://schemas.microsoft.com/office/drawing/2014/main" id="{49DD14F8-D528-4322-AF18-CC75415F47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9" name="Picture 5">
          <a:extLst>
            <a:ext uri="{FF2B5EF4-FFF2-40B4-BE49-F238E27FC236}">
              <a16:creationId xmlns:a16="http://schemas.microsoft.com/office/drawing/2014/main" id="{1F52B4E7-9CFE-44A7-A4DB-07B21BE900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0" name="Picture 5">
          <a:extLst>
            <a:ext uri="{FF2B5EF4-FFF2-40B4-BE49-F238E27FC236}">
              <a16:creationId xmlns:a16="http://schemas.microsoft.com/office/drawing/2014/main" id="{A47DD7FC-9006-4EC3-A29B-B0C71E1E76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1" name="Picture 5">
          <a:extLst>
            <a:ext uri="{FF2B5EF4-FFF2-40B4-BE49-F238E27FC236}">
              <a16:creationId xmlns:a16="http://schemas.microsoft.com/office/drawing/2014/main" id="{1DA95AA7-FC20-4FA4-AF9D-9419BD3627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2" name="Picture 5">
          <a:extLst>
            <a:ext uri="{FF2B5EF4-FFF2-40B4-BE49-F238E27FC236}">
              <a16:creationId xmlns:a16="http://schemas.microsoft.com/office/drawing/2014/main" id="{2DE9D28D-CB80-4D0C-A7F3-283ABD9038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3" name="Picture 5">
          <a:extLst>
            <a:ext uri="{FF2B5EF4-FFF2-40B4-BE49-F238E27FC236}">
              <a16:creationId xmlns:a16="http://schemas.microsoft.com/office/drawing/2014/main" id="{60392663-F9FF-4D5F-8D5B-72DAF86FF2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4" name="Picture 5">
          <a:extLst>
            <a:ext uri="{FF2B5EF4-FFF2-40B4-BE49-F238E27FC236}">
              <a16:creationId xmlns:a16="http://schemas.microsoft.com/office/drawing/2014/main" id="{EA14CB80-3954-430D-A6F1-03E2A49F49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5" name="Picture 5">
          <a:extLst>
            <a:ext uri="{FF2B5EF4-FFF2-40B4-BE49-F238E27FC236}">
              <a16:creationId xmlns:a16="http://schemas.microsoft.com/office/drawing/2014/main" id="{9029F39C-229C-4015-81B2-1965B4C25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6" name="Picture 5">
          <a:extLst>
            <a:ext uri="{FF2B5EF4-FFF2-40B4-BE49-F238E27FC236}">
              <a16:creationId xmlns:a16="http://schemas.microsoft.com/office/drawing/2014/main" id="{E1A70469-C02D-44E7-85D9-6077361BCD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7" name="Picture 5">
          <a:extLst>
            <a:ext uri="{FF2B5EF4-FFF2-40B4-BE49-F238E27FC236}">
              <a16:creationId xmlns:a16="http://schemas.microsoft.com/office/drawing/2014/main" id="{728ADA2F-3751-4BB1-A70F-D34F239860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8" name="Picture 5">
          <a:extLst>
            <a:ext uri="{FF2B5EF4-FFF2-40B4-BE49-F238E27FC236}">
              <a16:creationId xmlns:a16="http://schemas.microsoft.com/office/drawing/2014/main" id="{B1B00F0A-8544-4A86-85E5-3843055583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9" name="Picture 5">
          <a:extLst>
            <a:ext uri="{FF2B5EF4-FFF2-40B4-BE49-F238E27FC236}">
              <a16:creationId xmlns:a16="http://schemas.microsoft.com/office/drawing/2014/main" id="{5A2C5FE0-0964-4EDC-83FF-7419E5BD55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0" name="Picture 5">
          <a:extLst>
            <a:ext uri="{FF2B5EF4-FFF2-40B4-BE49-F238E27FC236}">
              <a16:creationId xmlns:a16="http://schemas.microsoft.com/office/drawing/2014/main" id="{00083CB4-98E2-4B06-A64E-4C9D028E39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1" name="Picture 5">
          <a:extLst>
            <a:ext uri="{FF2B5EF4-FFF2-40B4-BE49-F238E27FC236}">
              <a16:creationId xmlns:a16="http://schemas.microsoft.com/office/drawing/2014/main" id="{FA908184-738E-4D8F-8B39-875AFA1C97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2" name="Picture 5">
          <a:extLst>
            <a:ext uri="{FF2B5EF4-FFF2-40B4-BE49-F238E27FC236}">
              <a16:creationId xmlns:a16="http://schemas.microsoft.com/office/drawing/2014/main" id="{51E0CB46-2343-47C2-A001-8C5D78BB7D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3" name="Picture 5">
          <a:extLst>
            <a:ext uri="{FF2B5EF4-FFF2-40B4-BE49-F238E27FC236}">
              <a16:creationId xmlns:a16="http://schemas.microsoft.com/office/drawing/2014/main" id="{66E61550-ECB0-41BD-90C2-C4092884B7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4" name="Picture 5">
          <a:extLst>
            <a:ext uri="{FF2B5EF4-FFF2-40B4-BE49-F238E27FC236}">
              <a16:creationId xmlns:a16="http://schemas.microsoft.com/office/drawing/2014/main" id="{5A2C7E28-1335-4159-A0BA-A4EEC17F07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5" name="Picture 5">
          <a:extLst>
            <a:ext uri="{FF2B5EF4-FFF2-40B4-BE49-F238E27FC236}">
              <a16:creationId xmlns:a16="http://schemas.microsoft.com/office/drawing/2014/main" id="{9C440050-2D31-4146-8F84-31CD1C8567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6" name="Picture 5">
          <a:extLst>
            <a:ext uri="{FF2B5EF4-FFF2-40B4-BE49-F238E27FC236}">
              <a16:creationId xmlns:a16="http://schemas.microsoft.com/office/drawing/2014/main" id="{6FCA9097-1C56-42E1-818E-AA11299C80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7" name="Picture 5">
          <a:extLst>
            <a:ext uri="{FF2B5EF4-FFF2-40B4-BE49-F238E27FC236}">
              <a16:creationId xmlns:a16="http://schemas.microsoft.com/office/drawing/2014/main" id="{E9DF32FA-7756-47C1-AFE0-EA15900CE7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8" name="Picture 5">
          <a:extLst>
            <a:ext uri="{FF2B5EF4-FFF2-40B4-BE49-F238E27FC236}">
              <a16:creationId xmlns:a16="http://schemas.microsoft.com/office/drawing/2014/main" id="{02B1EBEF-CE98-4949-9184-09D780B39E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9" name="Picture 5">
          <a:extLst>
            <a:ext uri="{FF2B5EF4-FFF2-40B4-BE49-F238E27FC236}">
              <a16:creationId xmlns:a16="http://schemas.microsoft.com/office/drawing/2014/main" id="{2BA73022-00E6-4A50-8B3C-A48F827220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0" name="Picture 5">
          <a:extLst>
            <a:ext uri="{FF2B5EF4-FFF2-40B4-BE49-F238E27FC236}">
              <a16:creationId xmlns:a16="http://schemas.microsoft.com/office/drawing/2014/main" id="{B6C2D203-C437-4CDC-B686-6BD9283BEE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1" name="Picture 5">
          <a:extLst>
            <a:ext uri="{FF2B5EF4-FFF2-40B4-BE49-F238E27FC236}">
              <a16:creationId xmlns:a16="http://schemas.microsoft.com/office/drawing/2014/main" id="{E2BD1704-8093-45BD-AC5C-5D4D613326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2" name="Picture 5">
          <a:extLst>
            <a:ext uri="{FF2B5EF4-FFF2-40B4-BE49-F238E27FC236}">
              <a16:creationId xmlns:a16="http://schemas.microsoft.com/office/drawing/2014/main" id="{F5F909EC-0042-47FC-A4D9-4A1A7AD4D6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3" name="Picture 5">
          <a:extLst>
            <a:ext uri="{FF2B5EF4-FFF2-40B4-BE49-F238E27FC236}">
              <a16:creationId xmlns:a16="http://schemas.microsoft.com/office/drawing/2014/main" id="{539DC54D-8EB1-4B77-82B9-DA35C26718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4" name="Picture 5">
          <a:extLst>
            <a:ext uri="{FF2B5EF4-FFF2-40B4-BE49-F238E27FC236}">
              <a16:creationId xmlns:a16="http://schemas.microsoft.com/office/drawing/2014/main" id="{1EF2929D-2635-4FE7-AC28-96EECE1879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5" name="Picture 5">
          <a:extLst>
            <a:ext uri="{FF2B5EF4-FFF2-40B4-BE49-F238E27FC236}">
              <a16:creationId xmlns:a16="http://schemas.microsoft.com/office/drawing/2014/main" id="{5C65519A-C8F0-4649-8AA8-C6D7C6FFE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6" name="Picture 5">
          <a:extLst>
            <a:ext uri="{FF2B5EF4-FFF2-40B4-BE49-F238E27FC236}">
              <a16:creationId xmlns:a16="http://schemas.microsoft.com/office/drawing/2014/main" id="{BCC2EC9A-148E-48DD-946C-D6B31E85A0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7" name="Picture 5">
          <a:extLst>
            <a:ext uri="{FF2B5EF4-FFF2-40B4-BE49-F238E27FC236}">
              <a16:creationId xmlns:a16="http://schemas.microsoft.com/office/drawing/2014/main" id="{71A0CE33-53E3-402C-877D-5819FB185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8" name="Picture 5">
          <a:extLst>
            <a:ext uri="{FF2B5EF4-FFF2-40B4-BE49-F238E27FC236}">
              <a16:creationId xmlns:a16="http://schemas.microsoft.com/office/drawing/2014/main" id="{5FA77749-4961-4E46-A652-966961DAFD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9" name="Picture 5">
          <a:extLst>
            <a:ext uri="{FF2B5EF4-FFF2-40B4-BE49-F238E27FC236}">
              <a16:creationId xmlns:a16="http://schemas.microsoft.com/office/drawing/2014/main" id="{A5D14709-C04C-4DB2-8831-0282C8C938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0" name="Picture 5">
          <a:extLst>
            <a:ext uri="{FF2B5EF4-FFF2-40B4-BE49-F238E27FC236}">
              <a16:creationId xmlns:a16="http://schemas.microsoft.com/office/drawing/2014/main" id="{347F7701-CF4F-41AA-A364-6FD189CCF4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1" name="Picture 5">
          <a:extLst>
            <a:ext uri="{FF2B5EF4-FFF2-40B4-BE49-F238E27FC236}">
              <a16:creationId xmlns:a16="http://schemas.microsoft.com/office/drawing/2014/main" id="{5333F4B5-C861-4E98-B6AF-92FC44C597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2" name="Picture 5">
          <a:extLst>
            <a:ext uri="{FF2B5EF4-FFF2-40B4-BE49-F238E27FC236}">
              <a16:creationId xmlns:a16="http://schemas.microsoft.com/office/drawing/2014/main" id="{AED2FF0C-CFF2-40CE-9D0C-4416FD57D2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3" name="Picture 5">
          <a:extLst>
            <a:ext uri="{FF2B5EF4-FFF2-40B4-BE49-F238E27FC236}">
              <a16:creationId xmlns:a16="http://schemas.microsoft.com/office/drawing/2014/main" id="{2E86E8B4-C56D-41E5-B4E4-68990B7D65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4" name="Picture 5">
          <a:extLst>
            <a:ext uri="{FF2B5EF4-FFF2-40B4-BE49-F238E27FC236}">
              <a16:creationId xmlns:a16="http://schemas.microsoft.com/office/drawing/2014/main" id="{BD1B5270-2650-46B0-B7A4-165CFA7991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5" name="Picture 5">
          <a:extLst>
            <a:ext uri="{FF2B5EF4-FFF2-40B4-BE49-F238E27FC236}">
              <a16:creationId xmlns:a16="http://schemas.microsoft.com/office/drawing/2014/main" id="{1AD450E7-4891-4871-8405-F0DD11D315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6" name="Picture 5">
          <a:extLst>
            <a:ext uri="{FF2B5EF4-FFF2-40B4-BE49-F238E27FC236}">
              <a16:creationId xmlns:a16="http://schemas.microsoft.com/office/drawing/2014/main" id="{D71C1A1E-2B24-4163-83E4-F24C56AE9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7" name="Picture 5">
          <a:extLst>
            <a:ext uri="{FF2B5EF4-FFF2-40B4-BE49-F238E27FC236}">
              <a16:creationId xmlns:a16="http://schemas.microsoft.com/office/drawing/2014/main" id="{190DE91B-1E77-4096-BDD7-79FAF8E5D7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8" name="Picture 5">
          <a:extLst>
            <a:ext uri="{FF2B5EF4-FFF2-40B4-BE49-F238E27FC236}">
              <a16:creationId xmlns:a16="http://schemas.microsoft.com/office/drawing/2014/main" id="{373EEB52-2FC4-4655-9193-73E12CC4A1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9" name="Picture 5">
          <a:extLst>
            <a:ext uri="{FF2B5EF4-FFF2-40B4-BE49-F238E27FC236}">
              <a16:creationId xmlns:a16="http://schemas.microsoft.com/office/drawing/2014/main" id="{C50DEE98-B616-4392-960E-0100139823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0" name="Picture 5">
          <a:extLst>
            <a:ext uri="{FF2B5EF4-FFF2-40B4-BE49-F238E27FC236}">
              <a16:creationId xmlns:a16="http://schemas.microsoft.com/office/drawing/2014/main" id="{5CFF6110-FB22-44AF-866E-6B6131F05E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1" name="Picture 5">
          <a:extLst>
            <a:ext uri="{FF2B5EF4-FFF2-40B4-BE49-F238E27FC236}">
              <a16:creationId xmlns:a16="http://schemas.microsoft.com/office/drawing/2014/main" id="{5D37C260-4269-430A-83BD-925D6CCEE8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2" name="Picture 5">
          <a:extLst>
            <a:ext uri="{FF2B5EF4-FFF2-40B4-BE49-F238E27FC236}">
              <a16:creationId xmlns:a16="http://schemas.microsoft.com/office/drawing/2014/main" id="{4836BAD4-A3CA-41AF-BA8D-6D74558D94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3" name="Picture 5">
          <a:extLst>
            <a:ext uri="{FF2B5EF4-FFF2-40B4-BE49-F238E27FC236}">
              <a16:creationId xmlns:a16="http://schemas.microsoft.com/office/drawing/2014/main" id="{74871C06-8E53-4586-A2C8-D523DF720F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4" name="Picture 5">
          <a:extLst>
            <a:ext uri="{FF2B5EF4-FFF2-40B4-BE49-F238E27FC236}">
              <a16:creationId xmlns:a16="http://schemas.microsoft.com/office/drawing/2014/main" id="{9DA7BDC4-4CBC-4E34-8121-A8B6D379F1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5" name="Picture 5">
          <a:extLst>
            <a:ext uri="{FF2B5EF4-FFF2-40B4-BE49-F238E27FC236}">
              <a16:creationId xmlns:a16="http://schemas.microsoft.com/office/drawing/2014/main" id="{2B718F1B-9825-435B-9523-CACDDA8B1B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6" name="Picture 5">
          <a:extLst>
            <a:ext uri="{FF2B5EF4-FFF2-40B4-BE49-F238E27FC236}">
              <a16:creationId xmlns:a16="http://schemas.microsoft.com/office/drawing/2014/main" id="{5B7F8E19-072F-4C30-9EAE-049C5F3149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7" name="Picture 5">
          <a:extLst>
            <a:ext uri="{FF2B5EF4-FFF2-40B4-BE49-F238E27FC236}">
              <a16:creationId xmlns:a16="http://schemas.microsoft.com/office/drawing/2014/main" id="{A38AFBD9-5447-466E-AE1C-251E4E99D2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8" name="Picture 5">
          <a:extLst>
            <a:ext uri="{FF2B5EF4-FFF2-40B4-BE49-F238E27FC236}">
              <a16:creationId xmlns:a16="http://schemas.microsoft.com/office/drawing/2014/main" id="{808C41AC-1E1D-41E8-BAFB-1EF7CA3A8D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9" name="Picture 5">
          <a:extLst>
            <a:ext uri="{FF2B5EF4-FFF2-40B4-BE49-F238E27FC236}">
              <a16:creationId xmlns:a16="http://schemas.microsoft.com/office/drawing/2014/main" id="{678821DA-FE6B-462E-80E9-A4D8C17362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0" name="Picture 5">
          <a:extLst>
            <a:ext uri="{FF2B5EF4-FFF2-40B4-BE49-F238E27FC236}">
              <a16:creationId xmlns:a16="http://schemas.microsoft.com/office/drawing/2014/main" id="{81C94AC2-F8A0-4F51-BFE0-B1EABBAD61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1" name="Picture 5">
          <a:extLst>
            <a:ext uri="{FF2B5EF4-FFF2-40B4-BE49-F238E27FC236}">
              <a16:creationId xmlns:a16="http://schemas.microsoft.com/office/drawing/2014/main" id="{98A7330F-2B2B-42C7-80AE-887DFC4F36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2" name="Picture 5">
          <a:extLst>
            <a:ext uri="{FF2B5EF4-FFF2-40B4-BE49-F238E27FC236}">
              <a16:creationId xmlns:a16="http://schemas.microsoft.com/office/drawing/2014/main" id="{A8C8C62C-79BD-422A-8F5F-326BEDEA30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3" name="Picture 5">
          <a:extLst>
            <a:ext uri="{FF2B5EF4-FFF2-40B4-BE49-F238E27FC236}">
              <a16:creationId xmlns:a16="http://schemas.microsoft.com/office/drawing/2014/main" id="{CC2F069B-7473-4A8A-B9FD-05292A8233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4" name="Picture 5">
          <a:extLst>
            <a:ext uri="{FF2B5EF4-FFF2-40B4-BE49-F238E27FC236}">
              <a16:creationId xmlns:a16="http://schemas.microsoft.com/office/drawing/2014/main" id="{765A3599-9CC2-45F6-B640-553858DEC3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5" name="Picture 5">
          <a:extLst>
            <a:ext uri="{FF2B5EF4-FFF2-40B4-BE49-F238E27FC236}">
              <a16:creationId xmlns:a16="http://schemas.microsoft.com/office/drawing/2014/main" id="{3137E3DF-23F2-411D-9343-D46C1B2E5E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6" name="Picture 5">
          <a:extLst>
            <a:ext uri="{FF2B5EF4-FFF2-40B4-BE49-F238E27FC236}">
              <a16:creationId xmlns:a16="http://schemas.microsoft.com/office/drawing/2014/main" id="{90EB0D4E-555F-47FD-8DE0-D9E5A7691D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7" name="Picture 5">
          <a:extLst>
            <a:ext uri="{FF2B5EF4-FFF2-40B4-BE49-F238E27FC236}">
              <a16:creationId xmlns:a16="http://schemas.microsoft.com/office/drawing/2014/main" id="{7E2E812C-6EDD-444A-BAC0-250845242E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8" name="Picture 5">
          <a:extLst>
            <a:ext uri="{FF2B5EF4-FFF2-40B4-BE49-F238E27FC236}">
              <a16:creationId xmlns:a16="http://schemas.microsoft.com/office/drawing/2014/main" id="{0853466C-0DBA-4BAB-ABBC-B84E9C72FD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9" name="Picture 5">
          <a:extLst>
            <a:ext uri="{FF2B5EF4-FFF2-40B4-BE49-F238E27FC236}">
              <a16:creationId xmlns:a16="http://schemas.microsoft.com/office/drawing/2014/main" id="{6251525F-97CB-4DE0-8B2D-AB04443478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0" name="Picture 5">
          <a:extLst>
            <a:ext uri="{FF2B5EF4-FFF2-40B4-BE49-F238E27FC236}">
              <a16:creationId xmlns:a16="http://schemas.microsoft.com/office/drawing/2014/main" id="{D7F6634D-1312-41C0-A321-0C18C56681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1" name="Picture 5">
          <a:extLst>
            <a:ext uri="{FF2B5EF4-FFF2-40B4-BE49-F238E27FC236}">
              <a16:creationId xmlns:a16="http://schemas.microsoft.com/office/drawing/2014/main" id="{EEFA6D28-7552-48C4-B200-E9B0C52ECC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2" name="Picture 5">
          <a:extLst>
            <a:ext uri="{FF2B5EF4-FFF2-40B4-BE49-F238E27FC236}">
              <a16:creationId xmlns:a16="http://schemas.microsoft.com/office/drawing/2014/main" id="{68BC4896-08CE-46E6-8B33-8248B036F9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3" name="Picture 5">
          <a:extLst>
            <a:ext uri="{FF2B5EF4-FFF2-40B4-BE49-F238E27FC236}">
              <a16:creationId xmlns:a16="http://schemas.microsoft.com/office/drawing/2014/main" id="{663B1427-BD7C-4376-A930-EFC84478C3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4" name="Picture 5">
          <a:extLst>
            <a:ext uri="{FF2B5EF4-FFF2-40B4-BE49-F238E27FC236}">
              <a16:creationId xmlns:a16="http://schemas.microsoft.com/office/drawing/2014/main" id="{93921E2D-9AE7-4A4D-A450-5FE98F2F5F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5" name="Picture 5">
          <a:extLst>
            <a:ext uri="{FF2B5EF4-FFF2-40B4-BE49-F238E27FC236}">
              <a16:creationId xmlns:a16="http://schemas.microsoft.com/office/drawing/2014/main" id="{8FDD8D90-20E3-4046-8502-9BF73DF96C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6" name="Picture 5">
          <a:extLst>
            <a:ext uri="{FF2B5EF4-FFF2-40B4-BE49-F238E27FC236}">
              <a16:creationId xmlns:a16="http://schemas.microsoft.com/office/drawing/2014/main" id="{011AD4DC-851C-4CBA-A4FE-A2D210D5AC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7" name="Picture 5">
          <a:extLst>
            <a:ext uri="{FF2B5EF4-FFF2-40B4-BE49-F238E27FC236}">
              <a16:creationId xmlns:a16="http://schemas.microsoft.com/office/drawing/2014/main" id="{BF523DC8-EF0F-4547-837F-2A53A09DE7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8" name="Picture 5">
          <a:extLst>
            <a:ext uri="{FF2B5EF4-FFF2-40B4-BE49-F238E27FC236}">
              <a16:creationId xmlns:a16="http://schemas.microsoft.com/office/drawing/2014/main" id="{05F49A99-9C85-4B64-9D4B-99A663A05D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9" name="Picture 5">
          <a:extLst>
            <a:ext uri="{FF2B5EF4-FFF2-40B4-BE49-F238E27FC236}">
              <a16:creationId xmlns:a16="http://schemas.microsoft.com/office/drawing/2014/main" id="{D7D291C1-683E-49F0-A186-2CF1FAC9B8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0" name="Picture 5">
          <a:extLst>
            <a:ext uri="{FF2B5EF4-FFF2-40B4-BE49-F238E27FC236}">
              <a16:creationId xmlns:a16="http://schemas.microsoft.com/office/drawing/2014/main" id="{45425E04-3370-4ECC-B7C8-2638073592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1" name="Picture 5">
          <a:extLst>
            <a:ext uri="{FF2B5EF4-FFF2-40B4-BE49-F238E27FC236}">
              <a16:creationId xmlns:a16="http://schemas.microsoft.com/office/drawing/2014/main" id="{53084930-5C57-419C-925F-238FCB5408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2" name="Picture 5">
          <a:extLst>
            <a:ext uri="{FF2B5EF4-FFF2-40B4-BE49-F238E27FC236}">
              <a16:creationId xmlns:a16="http://schemas.microsoft.com/office/drawing/2014/main" id="{0B26B7FF-0552-4F2F-863E-A7D176D6A3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3" name="Picture 5">
          <a:extLst>
            <a:ext uri="{FF2B5EF4-FFF2-40B4-BE49-F238E27FC236}">
              <a16:creationId xmlns:a16="http://schemas.microsoft.com/office/drawing/2014/main" id="{308FAB8D-F8B1-4DE7-A4A4-FB5456BF1E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4" name="Picture 5">
          <a:extLst>
            <a:ext uri="{FF2B5EF4-FFF2-40B4-BE49-F238E27FC236}">
              <a16:creationId xmlns:a16="http://schemas.microsoft.com/office/drawing/2014/main" id="{664CD9A9-4BFD-4024-A2CF-6B416A057B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5" name="Picture 5">
          <a:extLst>
            <a:ext uri="{FF2B5EF4-FFF2-40B4-BE49-F238E27FC236}">
              <a16:creationId xmlns:a16="http://schemas.microsoft.com/office/drawing/2014/main" id="{C4C63910-EB67-4D0B-96A0-280FF58502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6" name="Picture 5">
          <a:extLst>
            <a:ext uri="{FF2B5EF4-FFF2-40B4-BE49-F238E27FC236}">
              <a16:creationId xmlns:a16="http://schemas.microsoft.com/office/drawing/2014/main" id="{E4C1EE14-110F-4692-8DC1-F204629DCE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7" name="Picture 5">
          <a:extLst>
            <a:ext uri="{FF2B5EF4-FFF2-40B4-BE49-F238E27FC236}">
              <a16:creationId xmlns:a16="http://schemas.microsoft.com/office/drawing/2014/main" id="{940B9891-082E-4C58-8EE8-61AA9B69E8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8" name="Picture 5">
          <a:extLst>
            <a:ext uri="{FF2B5EF4-FFF2-40B4-BE49-F238E27FC236}">
              <a16:creationId xmlns:a16="http://schemas.microsoft.com/office/drawing/2014/main" id="{81A22780-7512-403A-933D-6C7D3E1985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9" name="Picture 5">
          <a:extLst>
            <a:ext uri="{FF2B5EF4-FFF2-40B4-BE49-F238E27FC236}">
              <a16:creationId xmlns:a16="http://schemas.microsoft.com/office/drawing/2014/main" id="{8B77A4E0-43FF-4271-AF3F-14D62D7355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0" name="Picture 5">
          <a:extLst>
            <a:ext uri="{FF2B5EF4-FFF2-40B4-BE49-F238E27FC236}">
              <a16:creationId xmlns:a16="http://schemas.microsoft.com/office/drawing/2014/main" id="{02E1244F-9C33-466E-81E3-2CE795AB96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1" name="Picture 5">
          <a:extLst>
            <a:ext uri="{FF2B5EF4-FFF2-40B4-BE49-F238E27FC236}">
              <a16:creationId xmlns:a16="http://schemas.microsoft.com/office/drawing/2014/main" id="{BD628A8D-C49D-488D-AC9A-AC8AE587B6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2" name="Picture 5">
          <a:extLst>
            <a:ext uri="{FF2B5EF4-FFF2-40B4-BE49-F238E27FC236}">
              <a16:creationId xmlns:a16="http://schemas.microsoft.com/office/drawing/2014/main" id="{51509F7C-D6C2-45B8-9651-787C24B7BF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3" name="Picture 5">
          <a:extLst>
            <a:ext uri="{FF2B5EF4-FFF2-40B4-BE49-F238E27FC236}">
              <a16:creationId xmlns:a16="http://schemas.microsoft.com/office/drawing/2014/main" id="{29EB37D2-F2D8-4C84-9C6B-906069887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4" name="Picture 5">
          <a:extLst>
            <a:ext uri="{FF2B5EF4-FFF2-40B4-BE49-F238E27FC236}">
              <a16:creationId xmlns:a16="http://schemas.microsoft.com/office/drawing/2014/main" id="{CFDEA32D-010D-4C8F-8713-9C15418EB8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5" name="Picture 5">
          <a:extLst>
            <a:ext uri="{FF2B5EF4-FFF2-40B4-BE49-F238E27FC236}">
              <a16:creationId xmlns:a16="http://schemas.microsoft.com/office/drawing/2014/main" id="{4525FD42-EC8E-4FDA-ABAF-10177BDE6D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6" name="Picture 5">
          <a:extLst>
            <a:ext uri="{FF2B5EF4-FFF2-40B4-BE49-F238E27FC236}">
              <a16:creationId xmlns:a16="http://schemas.microsoft.com/office/drawing/2014/main" id="{EC67D07C-884E-40C2-BCE6-6356858A97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7" name="Picture 5">
          <a:extLst>
            <a:ext uri="{FF2B5EF4-FFF2-40B4-BE49-F238E27FC236}">
              <a16:creationId xmlns:a16="http://schemas.microsoft.com/office/drawing/2014/main" id="{A9BB57D8-1E22-4D30-BF6B-1EFE0FAF44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8" name="Picture 5">
          <a:extLst>
            <a:ext uri="{FF2B5EF4-FFF2-40B4-BE49-F238E27FC236}">
              <a16:creationId xmlns:a16="http://schemas.microsoft.com/office/drawing/2014/main" id="{748709FD-30A9-467B-8E20-0EBE0A3F06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9" name="Picture 5">
          <a:extLst>
            <a:ext uri="{FF2B5EF4-FFF2-40B4-BE49-F238E27FC236}">
              <a16:creationId xmlns:a16="http://schemas.microsoft.com/office/drawing/2014/main" id="{F08D0A1E-CEBE-4B23-A41A-1DAC2DC3EE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0" name="Picture 5">
          <a:extLst>
            <a:ext uri="{FF2B5EF4-FFF2-40B4-BE49-F238E27FC236}">
              <a16:creationId xmlns:a16="http://schemas.microsoft.com/office/drawing/2014/main" id="{47CEC0D7-4D8A-40BC-85EF-76197B691D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1" name="Picture 5">
          <a:extLst>
            <a:ext uri="{FF2B5EF4-FFF2-40B4-BE49-F238E27FC236}">
              <a16:creationId xmlns:a16="http://schemas.microsoft.com/office/drawing/2014/main" id="{139F39E7-B839-4FEF-A525-4F96AB9C4A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2" name="Picture 5">
          <a:extLst>
            <a:ext uri="{FF2B5EF4-FFF2-40B4-BE49-F238E27FC236}">
              <a16:creationId xmlns:a16="http://schemas.microsoft.com/office/drawing/2014/main" id="{40219453-B09B-4C21-8C24-A5AE6EDDE9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3" name="Picture 5">
          <a:extLst>
            <a:ext uri="{FF2B5EF4-FFF2-40B4-BE49-F238E27FC236}">
              <a16:creationId xmlns:a16="http://schemas.microsoft.com/office/drawing/2014/main" id="{1539FDC9-FBF4-45D9-BBC0-40966DE171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4" name="Picture 5">
          <a:extLst>
            <a:ext uri="{FF2B5EF4-FFF2-40B4-BE49-F238E27FC236}">
              <a16:creationId xmlns:a16="http://schemas.microsoft.com/office/drawing/2014/main" id="{F63D2908-B009-4FF0-8EEB-FC09EC4BDA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5" name="Picture 5">
          <a:extLst>
            <a:ext uri="{FF2B5EF4-FFF2-40B4-BE49-F238E27FC236}">
              <a16:creationId xmlns:a16="http://schemas.microsoft.com/office/drawing/2014/main" id="{8D698564-AC5E-4063-97B0-C97A08AF98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6" name="Picture 5">
          <a:extLst>
            <a:ext uri="{FF2B5EF4-FFF2-40B4-BE49-F238E27FC236}">
              <a16:creationId xmlns:a16="http://schemas.microsoft.com/office/drawing/2014/main" id="{32E65753-11A0-46ED-A58F-8110DBB97E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7" name="Picture 5">
          <a:extLst>
            <a:ext uri="{FF2B5EF4-FFF2-40B4-BE49-F238E27FC236}">
              <a16:creationId xmlns:a16="http://schemas.microsoft.com/office/drawing/2014/main" id="{957B69E4-F38A-45FF-80EE-631679990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8" name="Picture 5">
          <a:extLst>
            <a:ext uri="{FF2B5EF4-FFF2-40B4-BE49-F238E27FC236}">
              <a16:creationId xmlns:a16="http://schemas.microsoft.com/office/drawing/2014/main" id="{44218EEB-3337-4B73-9440-951EABEEA9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9" name="Picture 5">
          <a:extLst>
            <a:ext uri="{FF2B5EF4-FFF2-40B4-BE49-F238E27FC236}">
              <a16:creationId xmlns:a16="http://schemas.microsoft.com/office/drawing/2014/main" id="{EE244D60-59A6-428B-99C5-5E3D97CAD6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0" name="Picture 5">
          <a:extLst>
            <a:ext uri="{FF2B5EF4-FFF2-40B4-BE49-F238E27FC236}">
              <a16:creationId xmlns:a16="http://schemas.microsoft.com/office/drawing/2014/main" id="{91E3B184-9616-4547-A215-058559D41D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1" name="Picture 5">
          <a:extLst>
            <a:ext uri="{FF2B5EF4-FFF2-40B4-BE49-F238E27FC236}">
              <a16:creationId xmlns:a16="http://schemas.microsoft.com/office/drawing/2014/main" id="{0FA11DD5-4DBB-43A8-B8F4-459F057096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2" name="Picture 5">
          <a:extLst>
            <a:ext uri="{FF2B5EF4-FFF2-40B4-BE49-F238E27FC236}">
              <a16:creationId xmlns:a16="http://schemas.microsoft.com/office/drawing/2014/main" id="{636057C3-FA2D-4BB7-8395-8FEBF3BDBB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3" name="Picture 5">
          <a:extLst>
            <a:ext uri="{FF2B5EF4-FFF2-40B4-BE49-F238E27FC236}">
              <a16:creationId xmlns:a16="http://schemas.microsoft.com/office/drawing/2014/main" id="{DA5862AB-3604-4E0A-A164-467FDF6C33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4" name="Picture 5">
          <a:extLst>
            <a:ext uri="{FF2B5EF4-FFF2-40B4-BE49-F238E27FC236}">
              <a16:creationId xmlns:a16="http://schemas.microsoft.com/office/drawing/2014/main" id="{D62942D8-7026-4D6A-BF4B-3B1777E06D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5" name="Picture 5">
          <a:extLst>
            <a:ext uri="{FF2B5EF4-FFF2-40B4-BE49-F238E27FC236}">
              <a16:creationId xmlns:a16="http://schemas.microsoft.com/office/drawing/2014/main" id="{02E473F3-82E2-45EB-BFEB-92CB87BCCF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6" name="Picture 5">
          <a:extLst>
            <a:ext uri="{FF2B5EF4-FFF2-40B4-BE49-F238E27FC236}">
              <a16:creationId xmlns:a16="http://schemas.microsoft.com/office/drawing/2014/main" id="{A4600EB3-5D55-4403-B061-126F838E14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7" name="Picture 5">
          <a:extLst>
            <a:ext uri="{FF2B5EF4-FFF2-40B4-BE49-F238E27FC236}">
              <a16:creationId xmlns:a16="http://schemas.microsoft.com/office/drawing/2014/main" id="{E78B0C97-BA6F-412F-BFD1-D9B745BC4B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8" name="Picture 5">
          <a:extLst>
            <a:ext uri="{FF2B5EF4-FFF2-40B4-BE49-F238E27FC236}">
              <a16:creationId xmlns:a16="http://schemas.microsoft.com/office/drawing/2014/main" id="{99B98483-AB6D-45B4-9C2A-CB3F14AC8D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9" name="Picture 5">
          <a:extLst>
            <a:ext uri="{FF2B5EF4-FFF2-40B4-BE49-F238E27FC236}">
              <a16:creationId xmlns:a16="http://schemas.microsoft.com/office/drawing/2014/main" id="{4C727807-84F3-4E36-ABCE-1B6515A62A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0" name="Picture 5">
          <a:extLst>
            <a:ext uri="{FF2B5EF4-FFF2-40B4-BE49-F238E27FC236}">
              <a16:creationId xmlns:a16="http://schemas.microsoft.com/office/drawing/2014/main" id="{3F5CF728-D867-42E5-9960-A387301148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1" name="Picture 5">
          <a:extLst>
            <a:ext uri="{FF2B5EF4-FFF2-40B4-BE49-F238E27FC236}">
              <a16:creationId xmlns:a16="http://schemas.microsoft.com/office/drawing/2014/main" id="{B6DCE3DA-D2FE-48B3-B38B-0ACED121C6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2" name="Picture 5">
          <a:extLst>
            <a:ext uri="{FF2B5EF4-FFF2-40B4-BE49-F238E27FC236}">
              <a16:creationId xmlns:a16="http://schemas.microsoft.com/office/drawing/2014/main" id="{B567AC41-E1E4-4239-8A14-2CD0870E5F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3" name="Picture 5">
          <a:extLst>
            <a:ext uri="{FF2B5EF4-FFF2-40B4-BE49-F238E27FC236}">
              <a16:creationId xmlns:a16="http://schemas.microsoft.com/office/drawing/2014/main" id="{7AF469F3-D14E-4B86-A3CA-DF6E2F6344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4" name="Picture 5">
          <a:extLst>
            <a:ext uri="{FF2B5EF4-FFF2-40B4-BE49-F238E27FC236}">
              <a16:creationId xmlns:a16="http://schemas.microsoft.com/office/drawing/2014/main" id="{18A44A96-3CA6-436D-9B90-681380CBEE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5" name="Picture 5">
          <a:extLst>
            <a:ext uri="{FF2B5EF4-FFF2-40B4-BE49-F238E27FC236}">
              <a16:creationId xmlns:a16="http://schemas.microsoft.com/office/drawing/2014/main" id="{E2A2407D-7A62-4787-A97E-5E9469CD53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6" name="Picture 5">
          <a:extLst>
            <a:ext uri="{FF2B5EF4-FFF2-40B4-BE49-F238E27FC236}">
              <a16:creationId xmlns:a16="http://schemas.microsoft.com/office/drawing/2014/main" id="{E4FD86B1-3044-4C7B-82A1-65EA86617A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7" name="Picture 5">
          <a:extLst>
            <a:ext uri="{FF2B5EF4-FFF2-40B4-BE49-F238E27FC236}">
              <a16:creationId xmlns:a16="http://schemas.microsoft.com/office/drawing/2014/main" id="{A7E25816-0255-453F-AFF2-043507634E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8" name="Picture 5">
          <a:extLst>
            <a:ext uri="{FF2B5EF4-FFF2-40B4-BE49-F238E27FC236}">
              <a16:creationId xmlns:a16="http://schemas.microsoft.com/office/drawing/2014/main" id="{ABDBD27E-51D8-4CF2-9E21-83C3C585CF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9" name="Picture 5">
          <a:extLst>
            <a:ext uri="{FF2B5EF4-FFF2-40B4-BE49-F238E27FC236}">
              <a16:creationId xmlns:a16="http://schemas.microsoft.com/office/drawing/2014/main" id="{7D7E584C-2826-4F30-8EB9-02F3AA6789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0" name="Picture 5">
          <a:extLst>
            <a:ext uri="{FF2B5EF4-FFF2-40B4-BE49-F238E27FC236}">
              <a16:creationId xmlns:a16="http://schemas.microsoft.com/office/drawing/2014/main" id="{3269ED2A-7A26-4DE7-8165-2CAD3CAB53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1" name="Picture 5">
          <a:extLst>
            <a:ext uri="{FF2B5EF4-FFF2-40B4-BE49-F238E27FC236}">
              <a16:creationId xmlns:a16="http://schemas.microsoft.com/office/drawing/2014/main" id="{A9E184A4-9D08-488C-B9A2-B15456F995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2" name="Picture 5">
          <a:extLst>
            <a:ext uri="{FF2B5EF4-FFF2-40B4-BE49-F238E27FC236}">
              <a16:creationId xmlns:a16="http://schemas.microsoft.com/office/drawing/2014/main" id="{4FDB132A-AAB0-4467-AC85-655C1E17E0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3" name="Picture 5">
          <a:extLst>
            <a:ext uri="{FF2B5EF4-FFF2-40B4-BE49-F238E27FC236}">
              <a16:creationId xmlns:a16="http://schemas.microsoft.com/office/drawing/2014/main" id="{6EA6F39C-4702-418B-BC99-81AFED581F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4" name="Picture 5">
          <a:extLst>
            <a:ext uri="{FF2B5EF4-FFF2-40B4-BE49-F238E27FC236}">
              <a16:creationId xmlns:a16="http://schemas.microsoft.com/office/drawing/2014/main" id="{31AAF18A-BBA6-4E57-A294-043E9418E8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5" name="Picture 5">
          <a:extLst>
            <a:ext uri="{FF2B5EF4-FFF2-40B4-BE49-F238E27FC236}">
              <a16:creationId xmlns:a16="http://schemas.microsoft.com/office/drawing/2014/main" id="{6A067E27-1DB1-4786-A587-D103E69274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6" name="Picture 5">
          <a:extLst>
            <a:ext uri="{FF2B5EF4-FFF2-40B4-BE49-F238E27FC236}">
              <a16:creationId xmlns:a16="http://schemas.microsoft.com/office/drawing/2014/main" id="{E7ABD8CE-B8E5-4E2F-AF6D-0ED11634BF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7" name="Picture 5">
          <a:extLst>
            <a:ext uri="{FF2B5EF4-FFF2-40B4-BE49-F238E27FC236}">
              <a16:creationId xmlns:a16="http://schemas.microsoft.com/office/drawing/2014/main" id="{CCC70A8D-B0D3-4FE3-A291-100270B2D1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8" name="Picture 5">
          <a:extLst>
            <a:ext uri="{FF2B5EF4-FFF2-40B4-BE49-F238E27FC236}">
              <a16:creationId xmlns:a16="http://schemas.microsoft.com/office/drawing/2014/main" id="{84ED29B9-4A28-4E45-B904-E99133EEF3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9" name="Picture 5">
          <a:extLst>
            <a:ext uri="{FF2B5EF4-FFF2-40B4-BE49-F238E27FC236}">
              <a16:creationId xmlns:a16="http://schemas.microsoft.com/office/drawing/2014/main" id="{F2DA52F2-D591-4153-B1AC-8EFB710DA8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0" name="Picture 5">
          <a:extLst>
            <a:ext uri="{FF2B5EF4-FFF2-40B4-BE49-F238E27FC236}">
              <a16:creationId xmlns:a16="http://schemas.microsoft.com/office/drawing/2014/main" id="{1852FDC9-30D7-4D83-A062-45AD3DE4AF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1" name="Picture 5">
          <a:extLst>
            <a:ext uri="{FF2B5EF4-FFF2-40B4-BE49-F238E27FC236}">
              <a16:creationId xmlns:a16="http://schemas.microsoft.com/office/drawing/2014/main" id="{2ABB403B-6D3C-4F13-8C26-F726BCC7DE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2" name="Picture 5">
          <a:extLst>
            <a:ext uri="{FF2B5EF4-FFF2-40B4-BE49-F238E27FC236}">
              <a16:creationId xmlns:a16="http://schemas.microsoft.com/office/drawing/2014/main" id="{13C4A677-71B2-49EB-8124-EAAC0D7F31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3" name="Picture 5">
          <a:extLst>
            <a:ext uri="{FF2B5EF4-FFF2-40B4-BE49-F238E27FC236}">
              <a16:creationId xmlns:a16="http://schemas.microsoft.com/office/drawing/2014/main" id="{2412898C-0D75-4389-A499-0EA01F0355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4" name="Picture 5">
          <a:extLst>
            <a:ext uri="{FF2B5EF4-FFF2-40B4-BE49-F238E27FC236}">
              <a16:creationId xmlns:a16="http://schemas.microsoft.com/office/drawing/2014/main" id="{AA949573-EE91-4A4C-9131-5BFF3E1F68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5" name="Picture 5">
          <a:extLst>
            <a:ext uri="{FF2B5EF4-FFF2-40B4-BE49-F238E27FC236}">
              <a16:creationId xmlns:a16="http://schemas.microsoft.com/office/drawing/2014/main" id="{88C971C1-36E5-4543-86AB-E515C0FCDD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6" name="Picture 5">
          <a:extLst>
            <a:ext uri="{FF2B5EF4-FFF2-40B4-BE49-F238E27FC236}">
              <a16:creationId xmlns:a16="http://schemas.microsoft.com/office/drawing/2014/main" id="{D3FB39CE-3863-4E89-9AE0-CA4B0709AD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7" name="Picture 5">
          <a:extLst>
            <a:ext uri="{FF2B5EF4-FFF2-40B4-BE49-F238E27FC236}">
              <a16:creationId xmlns:a16="http://schemas.microsoft.com/office/drawing/2014/main" id="{3DB7FC67-E9EE-407D-B723-CFCE0209C5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8" name="Picture 5">
          <a:extLst>
            <a:ext uri="{FF2B5EF4-FFF2-40B4-BE49-F238E27FC236}">
              <a16:creationId xmlns:a16="http://schemas.microsoft.com/office/drawing/2014/main" id="{73D33AEE-822A-4A89-96FF-3813CD4890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9" name="Picture 5">
          <a:extLst>
            <a:ext uri="{FF2B5EF4-FFF2-40B4-BE49-F238E27FC236}">
              <a16:creationId xmlns:a16="http://schemas.microsoft.com/office/drawing/2014/main" id="{4BC8F414-87C9-4324-9D2C-C3DF117A09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0" name="Picture 5">
          <a:extLst>
            <a:ext uri="{FF2B5EF4-FFF2-40B4-BE49-F238E27FC236}">
              <a16:creationId xmlns:a16="http://schemas.microsoft.com/office/drawing/2014/main" id="{BA2BBE3A-626E-4279-AF7A-C613B9895F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1" name="Picture 5">
          <a:extLst>
            <a:ext uri="{FF2B5EF4-FFF2-40B4-BE49-F238E27FC236}">
              <a16:creationId xmlns:a16="http://schemas.microsoft.com/office/drawing/2014/main" id="{60FBD5A9-D5CA-47F9-8DAF-90D216A4DD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2" name="Picture 5">
          <a:extLst>
            <a:ext uri="{FF2B5EF4-FFF2-40B4-BE49-F238E27FC236}">
              <a16:creationId xmlns:a16="http://schemas.microsoft.com/office/drawing/2014/main" id="{3FBE3CF5-E4DB-454F-87DB-66DE11824F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3" name="Picture 5">
          <a:extLst>
            <a:ext uri="{FF2B5EF4-FFF2-40B4-BE49-F238E27FC236}">
              <a16:creationId xmlns:a16="http://schemas.microsoft.com/office/drawing/2014/main" id="{F5794A10-CD47-4AD1-985F-706036DCDF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4" name="Picture 5">
          <a:extLst>
            <a:ext uri="{FF2B5EF4-FFF2-40B4-BE49-F238E27FC236}">
              <a16:creationId xmlns:a16="http://schemas.microsoft.com/office/drawing/2014/main" id="{009D240F-97A4-470E-8C3F-5D823A4BC9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5" name="Picture 5">
          <a:extLst>
            <a:ext uri="{FF2B5EF4-FFF2-40B4-BE49-F238E27FC236}">
              <a16:creationId xmlns:a16="http://schemas.microsoft.com/office/drawing/2014/main" id="{B6AC294C-2B96-4F72-B167-77A0122E7E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6" name="Picture 5">
          <a:extLst>
            <a:ext uri="{FF2B5EF4-FFF2-40B4-BE49-F238E27FC236}">
              <a16:creationId xmlns:a16="http://schemas.microsoft.com/office/drawing/2014/main" id="{9F236BC0-0E5C-4D66-9913-7CB6800DDB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7" name="Picture 5">
          <a:extLst>
            <a:ext uri="{FF2B5EF4-FFF2-40B4-BE49-F238E27FC236}">
              <a16:creationId xmlns:a16="http://schemas.microsoft.com/office/drawing/2014/main" id="{A2463291-3BCB-470F-A946-AA8D404EB6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8" name="Picture 5">
          <a:extLst>
            <a:ext uri="{FF2B5EF4-FFF2-40B4-BE49-F238E27FC236}">
              <a16:creationId xmlns:a16="http://schemas.microsoft.com/office/drawing/2014/main" id="{7E3A2891-6284-4333-8CDC-AC6C0EB3AC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9" name="Picture 5">
          <a:extLst>
            <a:ext uri="{FF2B5EF4-FFF2-40B4-BE49-F238E27FC236}">
              <a16:creationId xmlns:a16="http://schemas.microsoft.com/office/drawing/2014/main" id="{482F25F3-FF24-4113-B4E2-98CA4FA1C9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0" name="Picture 5">
          <a:extLst>
            <a:ext uri="{FF2B5EF4-FFF2-40B4-BE49-F238E27FC236}">
              <a16:creationId xmlns:a16="http://schemas.microsoft.com/office/drawing/2014/main" id="{239661B7-5B01-412E-94DE-B963C0D5F9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1" name="Picture 5">
          <a:extLst>
            <a:ext uri="{FF2B5EF4-FFF2-40B4-BE49-F238E27FC236}">
              <a16:creationId xmlns:a16="http://schemas.microsoft.com/office/drawing/2014/main" id="{2CA39A27-9B73-4550-83AD-E116EB9366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2" name="Picture 5">
          <a:extLst>
            <a:ext uri="{FF2B5EF4-FFF2-40B4-BE49-F238E27FC236}">
              <a16:creationId xmlns:a16="http://schemas.microsoft.com/office/drawing/2014/main" id="{4FC2B522-E2B2-47B8-B791-AAE1D0D4DC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3" name="Picture 5">
          <a:extLst>
            <a:ext uri="{FF2B5EF4-FFF2-40B4-BE49-F238E27FC236}">
              <a16:creationId xmlns:a16="http://schemas.microsoft.com/office/drawing/2014/main" id="{DA72271E-1385-490B-B4AE-D1D4EDE3AF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4" name="Picture 5">
          <a:extLst>
            <a:ext uri="{FF2B5EF4-FFF2-40B4-BE49-F238E27FC236}">
              <a16:creationId xmlns:a16="http://schemas.microsoft.com/office/drawing/2014/main" id="{1504BACC-19AC-43FA-B2CC-F1841C6875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5" name="Picture 5">
          <a:extLst>
            <a:ext uri="{FF2B5EF4-FFF2-40B4-BE49-F238E27FC236}">
              <a16:creationId xmlns:a16="http://schemas.microsoft.com/office/drawing/2014/main" id="{43210293-E9C8-4592-811A-2F1419234D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6" name="Picture 5">
          <a:extLst>
            <a:ext uri="{FF2B5EF4-FFF2-40B4-BE49-F238E27FC236}">
              <a16:creationId xmlns:a16="http://schemas.microsoft.com/office/drawing/2014/main" id="{89B4CEE6-E7B3-4450-BAB5-ABE7CD491E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7" name="Picture 5">
          <a:extLst>
            <a:ext uri="{FF2B5EF4-FFF2-40B4-BE49-F238E27FC236}">
              <a16:creationId xmlns:a16="http://schemas.microsoft.com/office/drawing/2014/main" id="{EC9C8C55-9573-4DFD-8AF1-13E8E0A6AF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8" name="Picture 5">
          <a:extLst>
            <a:ext uri="{FF2B5EF4-FFF2-40B4-BE49-F238E27FC236}">
              <a16:creationId xmlns:a16="http://schemas.microsoft.com/office/drawing/2014/main" id="{3FF29847-1198-407F-B9B0-6C6716D9B7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9" name="Picture 5">
          <a:extLst>
            <a:ext uri="{FF2B5EF4-FFF2-40B4-BE49-F238E27FC236}">
              <a16:creationId xmlns:a16="http://schemas.microsoft.com/office/drawing/2014/main" id="{04B97E01-6400-4916-AB6E-D1AFD6C87C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0" name="Picture 5">
          <a:extLst>
            <a:ext uri="{FF2B5EF4-FFF2-40B4-BE49-F238E27FC236}">
              <a16:creationId xmlns:a16="http://schemas.microsoft.com/office/drawing/2014/main" id="{9111CB67-AAC6-411A-9CC7-ACFD532B66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1" name="Picture 5">
          <a:extLst>
            <a:ext uri="{FF2B5EF4-FFF2-40B4-BE49-F238E27FC236}">
              <a16:creationId xmlns:a16="http://schemas.microsoft.com/office/drawing/2014/main" id="{A549ADBD-9EF3-485F-9EB5-40E638F58A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2" name="Picture 5">
          <a:extLst>
            <a:ext uri="{FF2B5EF4-FFF2-40B4-BE49-F238E27FC236}">
              <a16:creationId xmlns:a16="http://schemas.microsoft.com/office/drawing/2014/main" id="{540363F9-4434-4BF4-B379-E3A95B7676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3" name="Picture 5">
          <a:extLst>
            <a:ext uri="{FF2B5EF4-FFF2-40B4-BE49-F238E27FC236}">
              <a16:creationId xmlns:a16="http://schemas.microsoft.com/office/drawing/2014/main" id="{6136BE24-73D0-4D7F-94E3-F20BAD2C50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4" name="Picture 5">
          <a:extLst>
            <a:ext uri="{FF2B5EF4-FFF2-40B4-BE49-F238E27FC236}">
              <a16:creationId xmlns:a16="http://schemas.microsoft.com/office/drawing/2014/main" id="{05FAB444-5CE8-41CF-9892-A7903AD60F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5" name="Picture 5">
          <a:extLst>
            <a:ext uri="{FF2B5EF4-FFF2-40B4-BE49-F238E27FC236}">
              <a16:creationId xmlns:a16="http://schemas.microsoft.com/office/drawing/2014/main" id="{D0D342DF-330A-417F-8E6D-6B88B316A5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6" name="Picture 5">
          <a:extLst>
            <a:ext uri="{FF2B5EF4-FFF2-40B4-BE49-F238E27FC236}">
              <a16:creationId xmlns:a16="http://schemas.microsoft.com/office/drawing/2014/main" id="{E0504D70-5DBC-4501-BB9C-4653583057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7" name="Picture 5">
          <a:extLst>
            <a:ext uri="{FF2B5EF4-FFF2-40B4-BE49-F238E27FC236}">
              <a16:creationId xmlns:a16="http://schemas.microsoft.com/office/drawing/2014/main" id="{BE5FE7A2-7094-4A2E-A346-55777A634F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8" name="Picture 5">
          <a:extLst>
            <a:ext uri="{FF2B5EF4-FFF2-40B4-BE49-F238E27FC236}">
              <a16:creationId xmlns:a16="http://schemas.microsoft.com/office/drawing/2014/main" id="{11A95789-113C-4531-914F-02035F1BC1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9" name="Picture 5">
          <a:extLst>
            <a:ext uri="{FF2B5EF4-FFF2-40B4-BE49-F238E27FC236}">
              <a16:creationId xmlns:a16="http://schemas.microsoft.com/office/drawing/2014/main" id="{71004FD2-8013-4A3B-809F-37FBF56542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0" name="Picture 5">
          <a:extLst>
            <a:ext uri="{FF2B5EF4-FFF2-40B4-BE49-F238E27FC236}">
              <a16:creationId xmlns:a16="http://schemas.microsoft.com/office/drawing/2014/main" id="{16F1965E-3CC7-4661-9C8A-47CAE0888E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1" name="Picture 5">
          <a:extLst>
            <a:ext uri="{FF2B5EF4-FFF2-40B4-BE49-F238E27FC236}">
              <a16:creationId xmlns:a16="http://schemas.microsoft.com/office/drawing/2014/main" id="{B3AD38EB-B9B4-4F73-82F4-0A9462E6D6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2" name="Picture 5">
          <a:extLst>
            <a:ext uri="{FF2B5EF4-FFF2-40B4-BE49-F238E27FC236}">
              <a16:creationId xmlns:a16="http://schemas.microsoft.com/office/drawing/2014/main" id="{4E2F9149-2B4F-45F6-8FB0-BE6F35EC88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3" name="Picture 5">
          <a:extLst>
            <a:ext uri="{FF2B5EF4-FFF2-40B4-BE49-F238E27FC236}">
              <a16:creationId xmlns:a16="http://schemas.microsoft.com/office/drawing/2014/main" id="{7C32B03F-D428-4FF3-92E0-7150C5869E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4" name="Picture 5">
          <a:extLst>
            <a:ext uri="{FF2B5EF4-FFF2-40B4-BE49-F238E27FC236}">
              <a16:creationId xmlns:a16="http://schemas.microsoft.com/office/drawing/2014/main" id="{F415D3F0-2608-49AB-A1F7-B7710191F4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5" name="Picture 5">
          <a:extLst>
            <a:ext uri="{FF2B5EF4-FFF2-40B4-BE49-F238E27FC236}">
              <a16:creationId xmlns:a16="http://schemas.microsoft.com/office/drawing/2014/main" id="{97018F8E-F7F0-4BC5-8A0C-A18C9ABFD2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6" name="Picture 5">
          <a:extLst>
            <a:ext uri="{FF2B5EF4-FFF2-40B4-BE49-F238E27FC236}">
              <a16:creationId xmlns:a16="http://schemas.microsoft.com/office/drawing/2014/main" id="{9372CC19-FD44-4AC0-9D71-94E67D7645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7" name="Picture 5">
          <a:extLst>
            <a:ext uri="{FF2B5EF4-FFF2-40B4-BE49-F238E27FC236}">
              <a16:creationId xmlns:a16="http://schemas.microsoft.com/office/drawing/2014/main" id="{BA8E347D-F82B-4F6F-A015-D26A220FDD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8" name="Picture 5">
          <a:extLst>
            <a:ext uri="{FF2B5EF4-FFF2-40B4-BE49-F238E27FC236}">
              <a16:creationId xmlns:a16="http://schemas.microsoft.com/office/drawing/2014/main" id="{6FBD9272-4AB1-4233-BE73-43D4DDB34E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9" name="Picture 5">
          <a:extLst>
            <a:ext uri="{FF2B5EF4-FFF2-40B4-BE49-F238E27FC236}">
              <a16:creationId xmlns:a16="http://schemas.microsoft.com/office/drawing/2014/main" id="{3F62B5D3-952E-4A93-819B-F0837B9A5D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0" name="Picture 5">
          <a:extLst>
            <a:ext uri="{FF2B5EF4-FFF2-40B4-BE49-F238E27FC236}">
              <a16:creationId xmlns:a16="http://schemas.microsoft.com/office/drawing/2014/main" id="{57032AF7-E687-4E0A-BF65-121B8B2A06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1" name="Picture 5">
          <a:extLst>
            <a:ext uri="{FF2B5EF4-FFF2-40B4-BE49-F238E27FC236}">
              <a16:creationId xmlns:a16="http://schemas.microsoft.com/office/drawing/2014/main" id="{4ED71EB1-1C4F-4013-94F1-C2B5515E1C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2" name="Picture 5">
          <a:extLst>
            <a:ext uri="{FF2B5EF4-FFF2-40B4-BE49-F238E27FC236}">
              <a16:creationId xmlns:a16="http://schemas.microsoft.com/office/drawing/2014/main" id="{043BC937-B111-4245-90E5-3099D7BCBD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3" name="Picture 5">
          <a:extLst>
            <a:ext uri="{FF2B5EF4-FFF2-40B4-BE49-F238E27FC236}">
              <a16:creationId xmlns:a16="http://schemas.microsoft.com/office/drawing/2014/main" id="{D5C27F63-41E0-4C88-8288-C78CEA8F07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4" name="Picture 5">
          <a:extLst>
            <a:ext uri="{FF2B5EF4-FFF2-40B4-BE49-F238E27FC236}">
              <a16:creationId xmlns:a16="http://schemas.microsoft.com/office/drawing/2014/main" id="{899D795A-9EF3-4203-A04D-99704BD359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5" name="Picture 5">
          <a:extLst>
            <a:ext uri="{FF2B5EF4-FFF2-40B4-BE49-F238E27FC236}">
              <a16:creationId xmlns:a16="http://schemas.microsoft.com/office/drawing/2014/main" id="{19809E54-AC6C-4EB4-AE79-DF2652A034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6" name="Picture 5">
          <a:extLst>
            <a:ext uri="{FF2B5EF4-FFF2-40B4-BE49-F238E27FC236}">
              <a16:creationId xmlns:a16="http://schemas.microsoft.com/office/drawing/2014/main" id="{04365B67-1171-4959-9619-C04C287CCF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7" name="Picture 5">
          <a:extLst>
            <a:ext uri="{FF2B5EF4-FFF2-40B4-BE49-F238E27FC236}">
              <a16:creationId xmlns:a16="http://schemas.microsoft.com/office/drawing/2014/main" id="{1A441D71-3BC5-45B0-A14E-45D09253F1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8" name="Picture 5">
          <a:extLst>
            <a:ext uri="{FF2B5EF4-FFF2-40B4-BE49-F238E27FC236}">
              <a16:creationId xmlns:a16="http://schemas.microsoft.com/office/drawing/2014/main" id="{E1FE345C-723F-427A-9EE6-73F799050B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9" name="Picture 5">
          <a:extLst>
            <a:ext uri="{FF2B5EF4-FFF2-40B4-BE49-F238E27FC236}">
              <a16:creationId xmlns:a16="http://schemas.microsoft.com/office/drawing/2014/main" id="{0A8F1BE3-4137-4435-AA29-DB7262F3AD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0" name="Picture 5">
          <a:extLst>
            <a:ext uri="{FF2B5EF4-FFF2-40B4-BE49-F238E27FC236}">
              <a16:creationId xmlns:a16="http://schemas.microsoft.com/office/drawing/2014/main" id="{1EE18B6A-A08F-43E9-BC16-01511B1577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1" name="Picture 5">
          <a:extLst>
            <a:ext uri="{FF2B5EF4-FFF2-40B4-BE49-F238E27FC236}">
              <a16:creationId xmlns:a16="http://schemas.microsoft.com/office/drawing/2014/main" id="{72A24DA6-9CD1-4936-9D57-2BD54EA4A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2" name="Picture 5">
          <a:extLst>
            <a:ext uri="{FF2B5EF4-FFF2-40B4-BE49-F238E27FC236}">
              <a16:creationId xmlns:a16="http://schemas.microsoft.com/office/drawing/2014/main" id="{1FC358BB-5AB6-43FD-9CFC-827BBCEAF0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3" name="Picture 5">
          <a:extLst>
            <a:ext uri="{FF2B5EF4-FFF2-40B4-BE49-F238E27FC236}">
              <a16:creationId xmlns:a16="http://schemas.microsoft.com/office/drawing/2014/main" id="{D1A98B38-FF73-4673-93C9-3FD190E83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4" name="Picture 5">
          <a:extLst>
            <a:ext uri="{FF2B5EF4-FFF2-40B4-BE49-F238E27FC236}">
              <a16:creationId xmlns:a16="http://schemas.microsoft.com/office/drawing/2014/main" id="{E14F3B98-56F0-493B-A791-EE60A14111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5" name="Picture 5">
          <a:extLst>
            <a:ext uri="{FF2B5EF4-FFF2-40B4-BE49-F238E27FC236}">
              <a16:creationId xmlns:a16="http://schemas.microsoft.com/office/drawing/2014/main" id="{499A9250-E20B-4649-AA8D-31D4FE33DB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6" name="Picture 5">
          <a:extLst>
            <a:ext uri="{FF2B5EF4-FFF2-40B4-BE49-F238E27FC236}">
              <a16:creationId xmlns:a16="http://schemas.microsoft.com/office/drawing/2014/main" id="{8B803DA4-BD70-417B-B7B9-647B5D7081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7" name="Picture 5">
          <a:extLst>
            <a:ext uri="{FF2B5EF4-FFF2-40B4-BE49-F238E27FC236}">
              <a16:creationId xmlns:a16="http://schemas.microsoft.com/office/drawing/2014/main" id="{5F60998D-BD0B-4F46-802D-775BCB7D20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8" name="Picture 5">
          <a:extLst>
            <a:ext uri="{FF2B5EF4-FFF2-40B4-BE49-F238E27FC236}">
              <a16:creationId xmlns:a16="http://schemas.microsoft.com/office/drawing/2014/main" id="{065584E6-67F2-4259-9E50-96E954D940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9" name="Picture 5">
          <a:extLst>
            <a:ext uri="{FF2B5EF4-FFF2-40B4-BE49-F238E27FC236}">
              <a16:creationId xmlns:a16="http://schemas.microsoft.com/office/drawing/2014/main" id="{A0AB5661-6102-4E50-A61D-B73B52782D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0" name="Picture 5">
          <a:extLst>
            <a:ext uri="{FF2B5EF4-FFF2-40B4-BE49-F238E27FC236}">
              <a16:creationId xmlns:a16="http://schemas.microsoft.com/office/drawing/2014/main" id="{AAFC9065-9109-4569-9334-3E18A437FC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1" name="Picture 5">
          <a:extLst>
            <a:ext uri="{FF2B5EF4-FFF2-40B4-BE49-F238E27FC236}">
              <a16:creationId xmlns:a16="http://schemas.microsoft.com/office/drawing/2014/main" id="{7B4C174E-F55F-4D15-99FD-D7336AA16A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2" name="Picture 5">
          <a:extLst>
            <a:ext uri="{FF2B5EF4-FFF2-40B4-BE49-F238E27FC236}">
              <a16:creationId xmlns:a16="http://schemas.microsoft.com/office/drawing/2014/main" id="{165C594B-4C8C-4999-AA62-EF321CECC3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3" name="Picture 5">
          <a:extLst>
            <a:ext uri="{FF2B5EF4-FFF2-40B4-BE49-F238E27FC236}">
              <a16:creationId xmlns:a16="http://schemas.microsoft.com/office/drawing/2014/main" id="{1AA8924C-8C60-4591-9A6C-BBCE9DDD00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4" name="Picture 5">
          <a:extLst>
            <a:ext uri="{FF2B5EF4-FFF2-40B4-BE49-F238E27FC236}">
              <a16:creationId xmlns:a16="http://schemas.microsoft.com/office/drawing/2014/main" id="{CD7CCB41-14E2-4AB7-8F4E-7145751509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5" name="Picture 5">
          <a:extLst>
            <a:ext uri="{FF2B5EF4-FFF2-40B4-BE49-F238E27FC236}">
              <a16:creationId xmlns:a16="http://schemas.microsoft.com/office/drawing/2014/main" id="{23CB42E8-444E-4C12-A3BD-C6A6CDB6D2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6" name="Picture 5">
          <a:extLst>
            <a:ext uri="{FF2B5EF4-FFF2-40B4-BE49-F238E27FC236}">
              <a16:creationId xmlns:a16="http://schemas.microsoft.com/office/drawing/2014/main" id="{B15A67BC-EA81-490B-B12A-995940C398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7" name="Picture 5">
          <a:extLst>
            <a:ext uri="{FF2B5EF4-FFF2-40B4-BE49-F238E27FC236}">
              <a16:creationId xmlns:a16="http://schemas.microsoft.com/office/drawing/2014/main" id="{681B46D2-6A44-409E-8D96-638927B022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8" name="Picture 5">
          <a:extLst>
            <a:ext uri="{FF2B5EF4-FFF2-40B4-BE49-F238E27FC236}">
              <a16:creationId xmlns:a16="http://schemas.microsoft.com/office/drawing/2014/main" id="{5BD570C0-DDA8-4115-B11A-55975EE216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9" name="Picture 5">
          <a:extLst>
            <a:ext uri="{FF2B5EF4-FFF2-40B4-BE49-F238E27FC236}">
              <a16:creationId xmlns:a16="http://schemas.microsoft.com/office/drawing/2014/main" id="{CA41B844-F29A-4A1A-A26F-85DB4469CA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0" name="Picture 5">
          <a:extLst>
            <a:ext uri="{FF2B5EF4-FFF2-40B4-BE49-F238E27FC236}">
              <a16:creationId xmlns:a16="http://schemas.microsoft.com/office/drawing/2014/main" id="{4836027C-A25E-45E7-AD89-DD1CCC8853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1" name="Picture 5">
          <a:extLst>
            <a:ext uri="{FF2B5EF4-FFF2-40B4-BE49-F238E27FC236}">
              <a16:creationId xmlns:a16="http://schemas.microsoft.com/office/drawing/2014/main" id="{08AAB3AD-B74C-4D78-A946-D8E54CE057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2" name="Picture 5">
          <a:extLst>
            <a:ext uri="{FF2B5EF4-FFF2-40B4-BE49-F238E27FC236}">
              <a16:creationId xmlns:a16="http://schemas.microsoft.com/office/drawing/2014/main" id="{F32BB745-F42C-45EA-B2EF-1DFB9AB61B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3" name="Picture 5">
          <a:extLst>
            <a:ext uri="{FF2B5EF4-FFF2-40B4-BE49-F238E27FC236}">
              <a16:creationId xmlns:a16="http://schemas.microsoft.com/office/drawing/2014/main" id="{93FDA3E2-474A-41CC-ABF0-D67EF785D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4" name="Picture 5">
          <a:extLst>
            <a:ext uri="{FF2B5EF4-FFF2-40B4-BE49-F238E27FC236}">
              <a16:creationId xmlns:a16="http://schemas.microsoft.com/office/drawing/2014/main" id="{7F7AF4BC-CCE9-4C39-B401-EF75E7EAB0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5" name="Picture 5">
          <a:extLst>
            <a:ext uri="{FF2B5EF4-FFF2-40B4-BE49-F238E27FC236}">
              <a16:creationId xmlns:a16="http://schemas.microsoft.com/office/drawing/2014/main" id="{525FA638-1A71-4CE3-8C2C-EDEA8741ED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6" name="Picture 5">
          <a:extLst>
            <a:ext uri="{FF2B5EF4-FFF2-40B4-BE49-F238E27FC236}">
              <a16:creationId xmlns:a16="http://schemas.microsoft.com/office/drawing/2014/main" id="{24A09238-EEB6-43BF-B2B7-B65217671C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7" name="Picture 5">
          <a:extLst>
            <a:ext uri="{FF2B5EF4-FFF2-40B4-BE49-F238E27FC236}">
              <a16:creationId xmlns:a16="http://schemas.microsoft.com/office/drawing/2014/main" id="{FD912D55-62AD-41FA-AB36-0228996B43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8" name="Picture 5">
          <a:extLst>
            <a:ext uri="{FF2B5EF4-FFF2-40B4-BE49-F238E27FC236}">
              <a16:creationId xmlns:a16="http://schemas.microsoft.com/office/drawing/2014/main" id="{76BD07BD-230C-492F-A45D-B0F1504EE2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9" name="Picture 5">
          <a:extLst>
            <a:ext uri="{FF2B5EF4-FFF2-40B4-BE49-F238E27FC236}">
              <a16:creationId xmlns:a16="http://schemas.microsoft.com/office/drawing/2014/main" id="{993F2DBD-6453-45AD-8A84-E379EE4191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0" name="Picture 5">
          <a:extLst>
            <a:ext uri="{FF2B5EF4-FFF2-40B4-BE49-F238E27FC236}">
              <a16:creationId xmlns:a16="http://schemas.microsoft.com/office/drawing/2014/main" id="{4E05D2CF-8946-4BD1-A4EB-F977ACD476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1" name="Picture 5">
          <a:extLst>
            <a:ext uri="{FF2B5EF4-FFF2-40B4-BE49-F238E27FC236}">
              <a16:creationId xmlns:a16="http://schemas.microsoft.com/office/drawing/2014/main" id="{F5E1569A-9F17-461D-BF81-5A7217D4EA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2" name="Picture 5">
          <a:extLst>
            <a:ext uri="{FF2B5EF4-FFF2-40B4-BE49-F238E27FC236}">
              <a16:creationId xmlns:a16="http://schemas.microsoft.com/office/drawing/2014/main" id="{75458198-17D7-4E61-BF1C-A7B358101A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3" name="Picture 5">
          <a:extLst>
            <a:ext uri="{FF2B5EF4-FFF2-40B4-BE49-F238E27FC236}">
              <a16:creationId xmlns:a16="http://schemas.microsoft.com/office/drawing/2014/main" id="{CD5E20E4-62B0-43E4-B404-DAA6B00E16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4" name="Picture 5">
          <a:extLst>
            <a:ext uri="{FF2B5EF4-FFF2-40B4-BE49-F238E27FC236}">
              <a16:creationId xmlns:a16="http://schemas.microsoft.com/office/drawing/2014/main" id="{CFDC0113-E0A3-4414-8195-D78CFDDF37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5" name="Picture 5">
          <a:extLst>
            <a:ext uri="{FF2B5EF4-FFF2-40B4-BE49-F238E27FC236}">
              <a16:creationId xmlns:a16="http://schemas.microsoft.com/office/drawing/2014/main" id="{8B566E46-3851-430D-951D-6AC75795AC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6" name="Picture 5">
          <a:extLst>
            <a:ext uri="{FF2B5EF4-FFF2-40B4-BE49-F238E27FC236}">
              <a16:creationId xmlns:a16="http://schemas.microsoft.com/office/drawing/2014/main" id="{E7BA8147-0C7D-4FFB-AF2F-27D4B80DE4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7" name="Picture 5">
          <a:extLst>
            <a:ext uri="{FF2B5EF4-FFF2-40B4-BE49-F238E27FC236}">
              <a16:creationId xmlns:a16="http://schemas.microsoft.com/office/drawing/2014/main" id="{9AC67FA8-A41C-4F80-9EC9-E10B421F01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8" name="Picture 5">
          <a:extLst>
            <a:ext uri="{FF2B5EF4-FFF2-40B4-BE49-F238E27FC236}">
              <a16:creationId xmlns:a16="http://schemas.microsoft.com/office/drawing/2014/main" id="{D4332512-FE28-48DA-B578-E44CC4C3C3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9" name="Picture 5">
          <a:extLst>
            <a:ext uri="{FF2B5EF4-FFF2-40B4-BE49-F238E27FC236}">
              <a16:creationId xmlns:a16="http://schemas.microsoft.com/office/drawing/2014/main" id="{EE618409-AA1C-41F2-B347-B4EDCDD3AD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0" name="Picture 5">
          <a:extLst>
            <a:ext uri="{FF2B5EF4-FFF2-40B4-BE49-F238E27FC236}">
              <a16:creationId xmlns:a16="http://schemas.microsoft.com/office/drawing/2014/main" id="{B75D8A3C-0936-4690-9EDC-F25754ACEC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1" name="Picture 5">
          <a:extLst>
            <a:ext uri="{FF2B5EF4-FFF2-40B4-BE49-F238E27FC236}">
              <a16:creationId xmlns:a16="http://schemas.microsoft.com/office/drawing/2014/main" id="{190FDA76-0D72-48FB-9322-76A4496E19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2" name="Picture 5">
          <a:extLst>
            <a:ext uri="{FF2B5EF4-FFF2-40B4-BE49-F238E27FC236}">
              <a16:creationId xmlns:a16="http://schemas.microsoft.com/office/drawing/2014/main" id="{B15B9E04-181B-4412-B08F-77302C105D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3" name="Picture 5">
          <a:extLst>
            <a:ext uri="{FF2B5EF4-FFF2-40B4-BE49-F238E27FC236}">
              <a16:creationId xmlns:a16="http://schemas.microsoft.com/office/drawing/2014/main" id="{E345D655-5D8C-445F-ABE4-86A1046D67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4" name="Picture 5">
          <a:extLst>
            <a:ext uri="{FF2B5EF4-FFF2-40B4-BE49-F238E27FC236}">
              <a16:creationId xmlns:a16="http://schemas.microsoft.com/office/drawing/2014/main" id="{CAA7593E-E9DF-4A9B-9248-20ADB2F3A0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5" name="Picture 5">
          <a:extLst>
            <a:ext uri="{FF2B5EF4-FFF2-40B4-BE49-F238E27FC236}">
              <a16:creationId xmlns:a16="http://schemas.microsoft.com/office/drawing/2014/main" id="{7D147F1C-692E-4FDF-AC0B-C0EBB53DA5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6" name="Picture 5">
          <a:extLst>
            <a:ext uri="{FF2B5EF4-FFF2-40B4-BE49-F238E27FC236}">
              <a16:creationId xmlns:a16="http://schemas.microsoft.com/office/drawing/2014/main" id="{C05F3D97-C5AD-414A-88B3-95C8A30C29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7" name="Picture 5">
          <a:extLst>
            <a:ext uri="{FF2B5EF4-FFF2-40B4-BE49-F238E27FC236}">
              <a16:creationId xmlns:a16="http://schemas.microsoft.com/office/drawing/2014/main" id="{58869A3D-F074-4E1A-BD97-91675AB0F3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8" name="Picture 5">
          <a:extLst>
            <a:ext uri="{FF2B5EF4-FFF2-40B4-BE49-F238E27FC236}">
              <a16:creationId xmlns:a16="http://schemas.microsoft.com/office/drawing/2014/main" id="{28138ED3-E0FD-447D-A9E8-C323E1575D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9" name="Picture 5">
          <a:extLst>
            <a:ext uri="{FF2B5EF4-FFF2-40B4-BE49-F238E27FC236}">
              <a16:creationId xmlns:a16="http://schemas.microsoft.com/office/drawing/2014/main" id="{1D88C16B-0E2D-498D-B4C6-BAE1EB2F1F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0" name="Picture 5">
          <a:extLst>
            <a:ext uri="{FF2B5EF4-FFF2-40B4-BE49-F238E27FC236}">
              <a16:creationId xmlns:a16="http://schemas.microsoft.com/office/drawing/2014/main" id="{E0140F58-1CE4-4EB4-A759-7FB735047F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1" name="Picture 5">
          <a:extLst>
            <a:ext uri="{FF2B5EF4-FFF2-40B4-BE49-F238E27FC236}">
              <a16:creationId xmlns:a16="http://schemas.microsoft.com/office/drawing/2014/main" id="{16366DA2-FB29-47C1-A7F9-4CDAFD6169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2" name="Picture 5">
          <a:extLst>
            <a:ext uri="{FF2B5EF4-FFF2-40B4-BE49-F238E27FC236}">
              <a16:creationId xmlns:a16="http://schemas.microsoft.com/office/drawing/2014/main" id="{4664B91F-91C4-4A73-AD37-AAB92E8AC1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3" name="Picture 5">
          <a:extLst>
            <a:ext uri="{FF2B5EF4-FFF2-40B4-BE49-F238E27FC236}">
              <a16:creationId xmlns:a16="http://schemas.microsoft.com/office/drawing/2014/main" id="{ED61A2C9-5E16-438D-B37A-5D11013136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4" name="Picture 5">
          <a:extLst>
            <a:ext uri="{FF2B5EF4-FFF2-40B4-BE49-F238E27FC236}">
              <a16:creationId xmlns:a16="http://schemas.microsoft.com/office/drawing/2014/main" id="{CE5459B4-7662-4061-AFA6-06B02951A1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5" name="Picture 5">
          <a:extLst>
            <a:ext uri="{FF2B5EF4-FFF2-40B4-BE49-F238E27FC236}">
              <a16:creationId xmlns:a16="http://schemas.microsoft.com/office/drawing/2014/main" id="{4164F110-C7FD-4750-9855-2900E9A7E0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6" name="Picture 5">
          <a:extLst>
            <a:ext uri="{FF2B5EF4-FFF2-40B4-BE49-F238E27FC236}">
              <a16:creationId xmlns:a16="http://schemas.microsoft.com/office/drawing/2014/main" id="{F73B5FD0-A2D3-41FD-8D11-AEF183A279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7" name="Picture 5">
          <a:extLst>
            <a:ext uri="{FF2B5EF4-FFF2-40B4-BE49-F238E27FC236}">
              <a16:creationId xmlns:a16="http://schemas.microsoft.com/office/drawing/2014/main" id="{32F044F3-3BD5-4640-AA4A-C03A0B7B37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8" name="Picture 5">
          <a:extLst>
            <a:ext uri="{FF2B5EF4-FFF2-40B4-BE49-F238E27FC236}">
              <a16:creationId xmlns:a16="http://schemas.microsoft.com/office/drawing/2014/main" id="{61A45E5A-4583-46C7-BE44-0646671A9B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9" name="Picture 5">
          <a:extLst>
            <a:ext uri="{FF2B5EF4-FFF2-40B4-BE49-F238E27FC236}">
              <a16:creationId xmlns:a16="http://schemas.microsoft.com/office/drawing/2014/main" id="{5B5F89B8-2F69-429D-B46A-07B383019F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0" name="Picture 5">
          <a:extLst>
            <a:ext uri="{FF2B5EF4-FFF2-40B4-BE49-F238E27FC236}">
              <a16:creationId xmlns:a16="http://schemas.microsoft.com/office/drawing/2014/main" id="{ADA5F5AE-77C6-4DAE-885F-18B9FD4B6F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1" name="Picture 5">
          <a:extLst>
            <a:ext uri="{FF2B5EF4-FFF2-40B4-BE49-F238E27FC236}">
              <a16:creationId xmlns:a16="http://schemas.microsoft.com/office/drawing/2014/main" id="{9C72D70A-39E9-4B1C-A88B-2B3531B6D2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2" name="Picture 5">
          <a:extLst>
            <a:ext uri="{FF2B5EF4-FFF2-40B4-BE49-F238E27FC236}">
              <a16:creationId xmlns:a16="http://schemas.microsoft.com/office/drawing/2014/main" id="{094654E9-3510-4692-B8A8-9A139D6689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3" name="Picture 5">
          <a:extLst>
            <a:ext uri="{FF2B5EF4-FFF2-40B4-BE49-F238E27FC236}">
              <a16:creationId xmlns:a16="http://schemas.microsoft.com/office/drawing/2014/main" id="{C93CE10B-C667-450D-BE54-82983C4BDF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4" name="Picture 5">
          <a:extLst>
            <a:ext uri="{FF2B5EF4-FFF2-40B4-BE49-F238E27FC236}">
              <a16:creationId xmlns:a16="http://schemas.microsoft.com/office/drawing/2014/main" id="{0527276D-E18E-485D-94FB-7B3D06AF55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5" name="Picture 5">
          <a:extLst>
            <a:ext uri="{FF2B5EF4-FFF2-40B4-BE49-F238E27FC236}">
              <a16:creationId xmlns:a16="http://schemas.microsoft.com/office/drawing/2014/main" id="{9B993579-EEA7-435E-AF3F-B7ADDFD8AD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6" name="Picture 5">
          <a:extLst>
            <a:ext uri="{FF2B5EF4-FFF2-40B4-BE49-F238E27FC236}">
              <a16:creationId xmlns:a16="http://schemas.microsoft.com/office/drawing/2014/main" id="{6E6CD7A5-751F-49C7-ACA7-3BB83D3B63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7" name="Picture 5">
          <a:extLst>
            <a:ext uri="{FF2B5EF4-FFF2-40B4-BE49-F238E27FC236}">
              <a16:creationId xmlns:a16="http://schemas.microsoft.com/office/drawing/2014/main" id="{F4672A55-CD9A-4C20-A0E9-AE8E2B3404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8" name="Picture 5">
          <a:extLst>
            <a:ext uri="{FF2B5EF4-FFF2-40B4-BE49-F238E27FC236}">
              <a16:creationId xmlns:a16="http://schemas.microsoft.com/office/drawing/2014/main" id="{4FCB976B-0FF8-43B2-BA26-47E06D4921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9" name="Picture 5">
          <a:extLst>
            <a:ext uri="{FF2B5EF4-FFF2-40B4-BE49-F238E27FC236}">
              <a16:creationId xmlns:a16="http://schemas.microsoft.com/office/drawing/2014/main" id="{21CDF00E-DF9A-4377-A9B2-9B041AB2D7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0" name="Picture 5">
          <a:extLst>
            <a:ext uri="{FF2B5EF4-FFF2-40B4-BE49-F238E27FC236}">
              <a16:creationId xmlns:a16="http://schemas.microsoft.com/office/drawing/2014/main" id="{0635DBA5-1983-46A8-B485-E50EE29439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1" name="Picture 5">
          <a:extLst>
            <a:ext uri="{FF2B5EF4-FFF2-40B4-BE49-F238E27FC236}">
              <a16:creationId xmlns:a16="http://schemas.microsoft.com/office/drawing/2014/main" id="{0FD1584C-2EFB-443C-BD5F-23C49742A2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2" name="Picture 5">
          <a:extLst>
            <a:ext uri="{FF2B5EF4-FFF2-40B4-BE49-F238E27FC236}">
              <a16:creationId xmlns:a16="http://schemas.microsoft.com/office/drawing/2014/main" id="{8F3E8864-BAC3-4F2A-A5D4-57EF0CB811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3" name="Picture 5">
          <a:extLst>
            <a:ext uri="{FF2B5EF4-FFF2-40B4-BE49-F238E27FC236}">
              <a16:creationId xmlns:a16="http://schemas.microsoft.com/office/drawing/2014/main" id="{87B6ECD4-D27D-4E5B-811E-9433E2CFB4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4" name="Picture 5">
          <a:extLst>
            <a:ext uri="{FF2B5EF4-FFF2-40B4-BE49-F238E27FC236}">
              <a16:creationId xmlns:a16="http://schemas.microsoft.com/office/drawing/2014/main" id="{7801DD09-3E41-40E8-8442-E44C23697A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5" name="Picture 5">
          <a:extLst>
            <a:ext uri="{FF2B5EF4-FFF2-40B4-BE49-F238E27FC236}">
              <a16:creationId xmlns:a16="http://schemas.microsoft.com/office/drawing/2014/main" id="{74BC0343-D8B0-4624-A800-E1E306563B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6" name="Picture 5">
          <a:extLst>
            <a:ext uri="{FF2B5EF4-FFF2-40B4-BE49-F238E27FC236}">
              <a16:creationId xmlns:a16="http://schemas.microsoft.com/office/drawing/2014/main" id="{ABD2700F-CCEA-493F-A15D-6D40999460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7" name="Picture 5">
          <a:extLst>
            <a:ext uri="{FF2B5EF4-FFF2-40B4-BE49-F238E27FC236}">
              <a16:creationId xmlns:a16="http://schemas.microsoft.com/office/drawing/2014/main" id="{86F751F8-0B50-44F6-B517-C2CE2A7AC7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8" name="Picture 5">
          <a:extLst>
            <a:ext uri="{FF2B5EF4-FFF2-40B4-BE49-F238E27FC236}">
              <a16:creationId xmlns:a16="http://schemas.microsoft.com/office/drawing/2014/main" id="{E2CBC962-A5BB-45C8-93C5-D1D5AB1FF3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9" name="Picture 5">
          <a:extLst>
            <a:ext uri="{FF2B5EF4-FFF2-40B4-BE49-F238E27FC236}">
              <a16:creationId xmlns:a16="http://schemas.microsoft.com/office/drawing/2014/main" id="{4C36FF5A-6364-40D6-9943-811759704D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0" name="Picture 5">
          <a:extLst>
            <a:ext uri="{FF2B5EF4-FFF2-40B4-BE49-F238E27FC236}">
              <a16:creationId xmlns:a16="http://schemas.microsoft.com/office/drawing/2014/main" id="{A85BA8A0-B07D-4AEE-8F87-F32534BF10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1" name="Picture 5">
          <a:extLst>
            <a:ext uri="{FF2B5EF4-FFF2-40B4-BE49-F238E27FC236}">
              <a16:creationId xmlns:a16="http://schemas.microsoft.com/office/drawing/2014/main" id="{57D42506-442B-4826-B66A-B7A023CA7D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2" name="Picture 5">
          <a:extLst>
            <a:ext uri="{FF2B5EF4-FFF2-40B4-BE49-F238E27FC236}">
              <a16:creationId xmlns:a16="http://schemas.microsoft.com/office/drawing/2014/main" id="{E7EB4307-82E7-4B78-BEC9-EC4F4B177E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3" name="Picture 5">
          <a:extLst>
            <a:ext uri="{FF2B5EF4-FFF2-40B4-BE49-F238E27FC236}">
              <a16:creationId xmlns:a16="http://schemas.microsoft.com/office/drawing/2014/main" id="{CD0EE6D6-2DC3-437B-A7DF-EFAD94CC4A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4" name="Picture 5">
          <a:extLst>
            <a:ext uri="{FF2B5EF4-FFF2-40B4-BE49-F238E27FC236}">
              <a16:creationId xmlns:a16="http://schemas.microsoft.com/office/drawing/2014/main" id="{8CA4BC5B-1AF5-44AB-A2A6-D66EA2597E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5" name="Picture 5">
          <a:extLst>
            <a:ext uri="{FF2B5EF4-FFF2-40B4-BE49-F238E27FC236}">
              <a16:creationId xmlns:a16="http://schemas.microsoft.com/office/drawing/2014/main" id="{8204BF62-C438-4D75-AA3A-70FB8EEBAB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6" name="Picture 5">
          <a:extLst>
            <a:ext uri="{FF2B5EF4-FFF2-40B4-BE49-F238E27FC236}">
              <a16:creationId xmlns:a16="http://schemas.microsoft.com/office/drawing/2014/main" id="{46F9810B-3E9A-480C-8C12-8F2258B9F8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7" name="Picture 5">
          <a:extLst>
            <a:ext uri="{FF2B5EF4-FFF2-40B4-BE49-F238E27FC236}">
              <a16:creationId xmlns:a16="http://schemas.microsoft.com/office/drawing/2014/main" id="{BDF72CB3-B157-476B-B523-CA15F9EDCC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8" name="Picture 5">
          <a:extLst>
            <a:ext uri="{FF2B5EF4-FFF2-40B4-BE49-F238E27FC236}">
              <a16:creationId xmlns:a16="http://schemas.microsoft.com/office/drawing/2014/main" id="{8BB24390-B853-478D-B57D-B4F1695E7D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9" name="Picture 5">
          <a:extLst>
            <a:ext uri="{FF2B5EF4-FFF2-40B4-BE49-F238E27FC236}">
              <a16:creationId xmlns:a16="http://schemas.microsoft.com/office/drawing/2014/main" id="{08212B78-9DBB-4ED4-A2A0-12DBCE6A58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0" name="Picture 5">
          <a:extLst>
            <a:ext uri="{FF2B5EF4-FFF2-40B4-BE49-F238E27FC236}">
              <a16:creationId xmlns:a16="http://schemas.microsoft.com/office/drawing/2014/main" id="{95F8D93B-FC27-4DDC-8DCA-9E5F6F40D1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1" name="Picture 5">
          <a:extLst>
            <a:ext uri="{FF2B5EF4-FFF2-40B4-BE49-F238E27FC236}">
              <a16:creationId xmlns:a16="http://schemas.microsoft.com/office/drawing/2014/main" id="{4CA32924-4BB3-49CA-AD4F-30C3AC5557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2" name="Picture 5">
          <a:extLst>
            <a:ext uri="{FF2B5EF4-FFF2-40B4-BE49-F238E27FC236}">
              <a16:creationId xmlns:a16="http://schemas.microsoft.com/office/drawing/2014/main" id="{7BA6718A-5BC9-44F5-840A-0F423E350E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3" name="Picture 5">
          <a:extLst>
            <a:ext uri="{FF2B5EF4-FFF2-40B4-BE49-F238E27FC236}">
              <a16:creationId xmlns:a16="http://schemas.microsoft.com/office/drawing/2014/main" id="{BA3DC4F9-8EDD-4FE9-BED3-0A325AEB70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4" name="Picture 5">
          <a:extLst>
            <a:ext uri="{FF2B5EF4-FFF2-40B4-BE49-F238E27FC236}">
              <a16:creationId xmlns:a16="http://schemas.microsoft.com/office/drawing/2014/main" id="{7B82296A-63D4-49FE-A084-2AA69C366D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5" name="Picture 5">
          <a:extLst>
            <a:ext uri="{FF2B5EF4-FFF2-40B4-BE49-F238E27FC236}">
              <a16:creationId xmlns:a16="http://schemas.microsoft.com/office/drawing/2014/main" id="{179290F2-7112-48E3-9285-F68A95FB93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6" name="Picture 5">
          <a:extLst>
            <a:ext uri="{FF2B5EF4-FFF2-40B4-BE49-F238E27FC236}">
              <a16:creationId xmlns:a16="http://schemas.microsoft.com/office/drawing/2014/main" id="{BF1B0B7F-184A-4F1D-B7CD-635E7DA1ED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7" name="Picture 5">
          <a:extLst>
            <a:ext uri="{FF2B5EF4-FFF2-40B4-BE49-F238E27FC236}">
              <a16:creationId xmlns:a16="http://schemas.microsoft.com/office/drawing/2014/main" id="{9E27DBA0-EC04-4B34-B477-C959E94572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8" name="Picture 5">
          <a:extLst>
            <a:ext uri="{FF2B5EF4-FFF2-40B4-BE49-F238E27FC236}">
              <a16:creationId xmlns:a16="http://schemas.microsoft.com/office/drawing/2014/main" id="{14023F9D-9508-4CFD-BEDA-E519E5CDF3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9" name="Picture 5">
          <a:extLst>
            <a:ext uri="{FF2B5EF4-FFF2-40B4-BE49-F238E27FC236}">
              <a16:creationId xmlns:a16="http://schemas.microsoft.com/office/drawing/2014/main" id="{D0EFD631-F413-4A4F-BA2E-C15F915243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0" name="Picture 5">
          <a:extLst>
            <a:ext uri="{FF2B5EF4-FFF2-40B4-BE49-F238E27FC236}">
              <a16:creationId xmlns:a16="http://schemas.microsoft.com/office/drawing/2014/main" id="{E2F6321C-9366-4D4B-9103-9896DC34C2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1" name="Picture 5">
          <a:extLst>
            <a:ext uri="{FF2B5EF4-FFF2-40B4-BE49-F238E27FC236}">
              <a16:creationId xmlns:a16="http://schemas.microsoft.com/office/drawing/2014/main" id="{3A4963B4-682B-492B-A42D-8E11484A71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2" name="Picture 5">
          <a:extLst>
            <a:ext uri="{FF2B5EF4-FFF2-40B4-BE49-F238E27FC236}">
              <a16:creationId xmlns:a16="http://schemas.microsoft.com/office/drawing/2014/main" id="{B7FC79BA-6598-4237-A76D-E125382447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3" name="Picture 5">
          <a:extLst>
            <a:ext uri="{FF2B5EF4-FFF2-40B4-BE49-F238E27FC236}">
              <a16:creationId xmlns:a16="http://schemas.microsoft.com/office/drawing/2014/main" id="{CB80C5C0-F25A-49F3-A512-0CC3F24F02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4" name="Picture 5">
          <a:extLst>
            <a:ext uri="{FF2B5EF4-FFF2-40B4-BE49-F238E27FC236}">
              <a16:creationId xmlns:a16="http://schemas.microsoft.com/office/drawing/2014/main" id="{1D4EB9E9-7B3A-4BBB-90B1-467CBCB199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5" name="Picture 5">
          <a:extLst>
            <a:ext uri="{FF2B5EF4-FFF2-40B4-BE49-F238E27FC236}">
              <a16:creationId xmlns:a16="http://schemas.microsoft.com/office/drawing/2014/main" id="{7789C5D2-8A4D-4D55-9FD6-4074F68CB3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6" name="Picture 5">
          <a:extLst>
            <a:ext uri="{FF2B5EF4-FFF2-40B4-BE49-F238E27FC236}">
              <a16:creationId xmlns:a16="http://schemas.microsoft.com/office/drawing/2014/main" id="{4C8BFBFA-8DAC-4EF5-B2BA-DC346546CA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7" name="Picture 5">
          <a:extLst>
            <a:ext uri="{FF2B5EF4-FFF2-40B4-BE49-F238E27FC236}">
              <a16:creationId xmlns:a16="http://schemas.microsoft.com/office/drawing/2014/main" id="{D333403D-55BD-408F-B0FF-0AF953F950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8" name="Picture 5">
          <a:extLst>
            <a:ext uri="{FF2B5EF4-FFF2-40B4-BE49-F238E27FC236}">
              <a16:creationId xmlns:a16="http://schemas.microsoft.com/office/drawing/2014/main" id="{C3395CFC-BA8C-40C4-BDEA-EDD42929F6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9" name="Picture 5">
          <a:extLst>
            <a:ext uri="{FF2B5EF4-FFF2-40B4-BE49-F238E27FC236}">
              <a16:creationId xmlns:a16="http://schemas.microsoft.com/office/drawing/2014/main" id="{3DFD718C-7196-4538-AF69-77429FE8EF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0" name="Picture 5">
          <a:extLst>
            <a:ext uri="{FF2B5EF4-FFF2-40B4-BE49-F238E27FC236}">
              <a16:creationId xmlns:a16="http://schemas.microsoft.com/office/drawing/2014/main" id="{5396CC9A-361F-44B0-AA77-B4403070C6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1" name="Picture 5">
          <a:extLst>
            <a:ext uri="{FF2B5EF4-FFF2-40B4-BE49-F238E27FC236}">
              <a16:creationId xmlns:a16="http://schemas.microsoft.com/office/drawing/2014/main" id="{BF8BC04B-D6C6-4625-B17B-714E02BBA8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2" name="Picture 5">
          <a:extLst>
            <a:ext uri="{FF2B5EF4-FFF2-40B4-BE49-F238E27FC236}">
              <a16:creationId xmlns:a16="http://schemas.microsoft.com/office/drawing/2014/main" id="{2B809CA9-ADF3-4E26-895A-B6C6151C61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3" name="Picture 5">
          <a:extLst>
            <a:ext uri="{FF2B5EF4-FFF2-40B4-BE49-F238E27FC236}">
              <a16:creationId xmlns:a16="http://schemas.microsoft.com/office/drawing/2014/main" id="{F6D7E933-B420-4E81-B430-5A4944D715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4" name="Picture 5">
          <a:extLst>
            <a:ext uri="{FF2B5EF4-FFF2-40B4-BE49-F238E27FC236}">
              <a16:creationId xmlns:a16="http://schemas.microsoft.com/office/drawing/2014/main" id="{C6B23363-D60D-47A0-8D17-DB65AA58C1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5" name="Picture 5">
          <a:extLst>
            <a:ext uri="{FF2B5EF4-FFF2-40B4-BE49-F238E27FC236}">
              <a16:creationId xmlns:a16="http://schemas.microsoft.com/office/drawing/2014/main" id="{A3743686-5380-4291-93D9-E19B85AC69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6" name="Picture 5">
          <a:extLst>
            <a:ext uri="{FF2B5EF4-FFF2-40B4-BE49-F238E27FC236}">
              <a16:creationId xmlns:a16="http://schemas.microsoft.com/office/drawing/2014/main" id="{82AEAADB-0A7F-4511-AE7B-A2F046F732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7" name="Picture 5">
          <a:extLst>
            <a:ext uri="{FF2B5EF4-FFF2-40B4-BE49-F238E27FC236}">
              <a16:creationId xmlns:a16="http://schemas.microsoft.com/office/drawing/2014/main" id="{BDDEEDF5-F7A5-4900-988D-8539BC136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8" name="Picture 5">
          <a:extLst>
            <a:ext uri="{FF2B5EF4-FFF2-40B4-BE49-F238E27FC236}">
              <a16:creationId xmlns:a16="http://schemas.microsoft.com/office/drawing/2014/main" id="{F9557B1D-E042-48A6-A08E-21FE331346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9" name="Picture 5">
          <a:extLst>
            <a:ext uri="{FF2B5EF4-FFF2-40B4-BE49-F238E27FC236}">
              <a16:creationId xmlns:a16="http://schemas.microsoft.com/office/drawing/2014/main" id="{F340CE37-3A4C-465C-999F-4B999F39D9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0" name="Picture 5">
          <a:extLst>
            <a:ext uri="{FF2B5EF4-FFF2-40B4-BE49-F238E27FC236}">
              <a16:creationId xmlns:a16="http://schemas.microsoft.com/office/drawing/2014/main" id="{3B5B405B-3456-4220-9A69-6A6C93D329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1" name="Picture 5">
          <a:extLst>
            <a:ext uri="{FF2B5EF4-FFF2-40B4-BE49-F238E27FC236}">
              <a16:creationId xmlns:a16="http://schemas.microsoft.com/office/drawing/2014/main" id="{F87F7296-723A-457F-B74A-36D980BAE0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2" name="Picture 5">
          <a:extLst>
            <a:ext uri="{FF2B5EF4-FFF2-40B4-BE49-F238E27FC236}">
              <a16:creationId xmlns:a16="http://schemas.microsoft.com/office/drawing/2014/main" id="{6E6358DF-C460-4C8B-B2B7-0DA4FB58E0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3" name="Picture 5">
          <a:extLst>
            <a:ext uri="{FF2B5EF4-FFF2-40B4-BE49-F238E27FC236}">
              <a16:creationId xmlns:a16="http://schemas.microsoft.com/office/drawing/2014/main" id="{6D26140D-0CAC-43A5-984A-594794348A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4" name="Picture 5">
          <a:extLst>
            <a:ext uri="{FF2B5EF4-FFF2-40B4-BE49-F238E27FC236}">
              <a16:creationId xmlns:a16="http://schemas.microsoft.com/office/drawing/2014/main" id="{B83B88A8-0801-4DE0-BD73-54C49E497C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5" name="Picture 5">
          <a:extLst>
            <a:ext uri="{FF2B5EF4-FFF2-40B4-BE49-F238E27FC236}">
              <a16:creationId xmlns:a16="http://schemas.microsoft.com/office/drawing/2014/main" id="{ED3D5429-E0A7-4D35-B90F-5FE2771967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6" name="Picture 5">
          <a:extLst>
            <a:ext uri="{FF2B5EF4-FFF2-40B4-BE49-F238E27FC236}">
              <a16:creationId xmlns:a16="http://schemas.microsoft.com/office/drawing/2014/main" id="{A5EB3AA3-6175-48AC-9476-F1654E51E7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7" name="Picture 5">
          <a:extLst>
            <a:ext uri="{FF2B5EF4-FFF2-40B4-BE49-F238E27FC236}">
              <a16:creationId xmlns:a16="http://schemas.microsoft.com/office/drawing/2014/main" id="{1AFBF68C-C38F-4223-8754-4BE418C6D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8" name="Picture 5">
          <a:extLst>
            <a:ext uri="{FF2B5EF4-FFF2-40B4-BE49-F238E27FC236}">
              <a16:creationId xmlns:a16="http://schemas.microsoft.com/office/drawing/2014/main" id="{FC31F481-F9E5-43E4-8D96-816DFA6948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9" name="Picture 5">
          <a:extLst>
            <a:ext uri="{FF2B5EF4-FFF2-40B4-BE49-F238E27FC236}">
              <a16:creationId xmlns:a16="http://schemas.microsoft.com/office/drawing/2014/main" id="{95C2B4DC-8936-4CBF-8B73-D2854D4F6B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0" name="Picture 5">
          <a:extLst>
            <a:ext uri="{FF2B5EF4-FFF2-40B4-BE49-F238E27FC236}">
              <a16:creationId xmlns:a16="http://schemas.microsoft.com/office/drawing/2014/main" id="{FD8758C0-4B9D-453E-B6AB-6A75642177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1" name="Picture 5">
          <a:extLst>
            <a:ext uri="{FF2B5EF4-FFF2-40B4-BE49-F238E27FC236}">
              <a16:creationId xmlns:a16="http://schemas.microsoft.com/office/drawing/2014/main" id="{AFDAB715-0C55-48E6-8010-EC02CADA68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2" name="Picture 5">
          <a:extLst>
            <a:ext uri="{FF2B5EF4-FFF2-40B4-BE49-F238E27FC236}">
              <a16:creationId xmlns:a16="http://schemas.microsoft.com/office/drawing/2014/main" id="{6BEF2F38-720F-4688-9878-1E1E0C695F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3" name="Picture 5">
          <a:extLst>
            <a:ext uri="{FF2B5EF4-FFF2-40B4-BE49-F238E27FC236}">
              <a16:creationId xmlns:a16="http://schemas.microsoft.com/office/drawing/2014/main" id="{32CB9EA5-C96F-46F1-94DF-46CB3F4CFF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4" name="Picture 5">
          <a:extLst>
            <a:ext uri="{FF2B5EF4-FFF2-40B4-BE49-F238E27FC236}">
              <a16:creationId xmlns:a16="http://schemas.microsoft.com/office/drawing/2014/main" id="{48FCB038-EC57-468A-86DB-49264F6130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5" name="Picture 5">
          <a:extLst>
            <a:ext uri="{FF2B5EF4-FFF2-40B4-BE49-F238E27FC236}">
              <a16:creationId xmlns:a16="http://schemas.microsoft.com/office/drawing/2014/main" id="{49BB3443-49C6-43FC-9707-BECD84049C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6" name="Picture 5">
          <a:extLst>
            <a:ext uri="{FF2B5EF4-FFF2-40B4-BE49-F238E27FC236}">
              <a16:creationId xmlns:a16="http://schemas.microsoft.com/office/drawing/2014/main" id="{5528685C-99B8-422B-92D8-B9CF71F1C3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7" name="Picture 5">
          <a:extLst>
            <a:ext uri="{FF2B5EF4-FFF2-40B4-BE49-F238E27FC236}">
              <a16:creationId xmlns:a16="http://schemas.microsoft.com/office/drawing/2014/main" id="{A3D11B37-0217-45B7-A0CA-E5C27245CB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8" name="Picture 5">
          <a:extLst>
            <a:ext uri="{FF2B5EF4-FFF2-40B4-BE49-F238E27FC236}">
              <a16:creationId xmlns:a16="http://schemas.microsoft.com/office/drawing/2014/main" id="{88319A1C-A003-4EB8-9311-6D0C957F4B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9" name="Picture 5">
          <a:extLst>
            <a:ext uri="{FF2B5EF4-FFF2-40B4-BE49-F238E27FC236}">
              <a16:creationId xmlns:a16="http://schemas.microsoft.com/office/drawing/2014/main" id="{AD7F5005-2D84-4191-A310-3799A50B1F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0" name="Picture 5">
          <a:extLst>
            <a:ext uri="{FF2B5EF4-FFF2-40B4-BE49-F238E27FC236}">
              <a16:creationId xmlns:a16="http://schemas.microsoft.com/office/drawing/2014/main" id="{84F9502C-2764-4DEA-8493-47D0E059BA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1" name="Picture 5">
          <a:extLst>
            <a:ext uri="{FF2B5EF4-FFF2-40B4-BE49-F238E27FC236}">
              <a16:creationId xmlns:a16="http://schemas.microsoft.com/office/drawing/2014/main" id="{BC406F42-5A24-4EFD-9ACE-2E04D9993E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2" name="Picture 5">
          <a:extLst>
            <a:ext uri="{FF2B5EF4-FFF2-40B4-BE49-F238E27FC236}">
              <a16:creationId xmlns:a16="http://schemas.microsoft.com/office/drawing/2014/main" id="{5220876A-6B4E-48DD-B5AC-C44E96C0C8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3" name="Picture 5">
          <a:extLst>
            <a:ext uri="{FF2B5EF4-FFF2-40B4-BE49-F238E27FC236}">
              <a16:creationId xmlns:a16="http://schemas.microsoft.com/office/drawing/2014/main" id="{240C7FD7-F444-4C97-9703-4529E482E3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4" name="Picture 5">
          <a:extLst>
            <a:ext uri="{FF2B5EF4-FFF2-40B4-BE49-F238E27FC236}">
              <a16:creationId xmlns:a16="http://schemas.microsoft.com/office/drawing/2014/main" id="{0FAF4E31-F348-4136-B1D4-E988042004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5" name="Picture 5">
          <a:extLst>
            <a:ext uri="{FF2B5EF4-FFF2-40B4-BE49-F238E27FC236}">
              <a16:creationId xmlns:a16="http://schemas.microsoft.com/office/drawing/2014/main" id="{CFF837B7-81DE-4A9B-8568-45D54DCE21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6" name="Picture 5">
          <a:extLst>
            <a:ext uri="{FF2B5EF4-FFF2-40B4-BE49-F238E27FC236}">
              <a16:creationId xmlns:a16="http://schemas.microsoft.com/office/drawing/2014/main" id="{7DB50569-4FFB-4EB0-A0FB-5920D06517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7" name="Picture 5">
          <a:extLst>
            <a:ext uri="{FF2B5EF4-FFF2-40B4-BE49-F238E27FC236}">
              <a16:creationId xmlns:a16="http://schemas.microsoft.com/office/drawing/2014/main" id="{F7C12E24-07EA-444E-973C-623B0A8C03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8" name="Picture 5">
          <a:extLst>
            <a:ext uri="{FF2B5EF4-FFF2-40B4-BE49-F238E27FC236}">
              <a16:creationId xmlns:a16="http://schemas.microsoft.com/office/drawing/2014/main" id="{3F59A92A-CFAF-434D-BC8B-A71169C9EB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9" name="Picture 5">
          <a:extLst>
            <a:ext uri="{FF2B5EF4-FFF2-40B4-BE49-F238E27FC236}">
              <a16:creationId xmlns:a16="http://schemas.microsoft.com/office/drawing/2014/main" id="{856840D9-2AEC-4B3E-B7D6-08F7B279A4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0" name="Picture 5">
          <a:extLst>
            <a:ext uri="{FF2B5EF4-FFF2-40B4-BE49-F238E27FC236}">
              <a16:creationId xmlns:a16="http://schemas.microsoft.com/office/drawing/2014/main" id="{07CFD535-3505-4600-A141-526EAF1109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1" name="Picture 5">
          <a:extLst>
            <a:ext uri="{FF2B5EF4-FFF2-40B4-BE49-F238E27FC236}">
              <a16:creationId xmlns:a16="http://schemas.microsoft.com/office/drawing/2014/main" id="{6D194A14-70E1-4A41-874B-AAC4C3BA92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2" name="Picture 5">
          <a:extLst>
            <a:ext uri="{FF2B5EF4-FFF2-40B4-BE49-F238E27FC236}">
              <a16:creationId xmlns:a16="http://schemas.microsoft.com/office/drawing/2014/main" id="{0E2B2A8F-0AD2-46E3-A6E8-EDB2522C03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3" name="Picture 5">
          <a:extLst>
            <a:ext uri="{FF2B5EF4-FFF2-40B4-BE49-F238E27FC236}">
              <a16:creationId xmlns:a16="http://schemas.microsoft.com/office/drawing/2014/main" id="{A8B7E8C1-B206-4313-812E-587D56F3E4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4" name="Picture 5">
          <a:extLst>
            <a:ext uri="{FF2B5EF4-FFF2-40B4-BE49-F238E27FC236}">
              <a16:creationId xmlns:a16="http://schemas.microsoft.com/office/drawing/2014/main" id="{901A2060-762A-4C31-BC89-82707C66F5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5" name="Picture 5">
          <a:extLst>
            <a:ext uri="{FF2B5EF4-FFF2-40B4-BE49-F238E27FC236}">
              <a16:creationId xmlns:a16="http://schemas.microsoft.com/office/drawing/2014/main" id="{6C2BCF29-AE4C-4F3B-8EA3-4340BF0FFD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6" name="Picture 5">
          <a:extLst>
            <a:ext uri="{FF2B5EF4-FFF2-40B4-BE49-F238E27FC236}">
              <a16:creationId xmlns:a16="http://schemas.microsoft.com/office/drawing/2014/main" id="{C16FAD98-2733-4E87-90C8-2B5BA5BF93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7" name="Picture 5">
          <a:extLst>
            <a:ext uri="{FF2B5EF4-FFF2-40B4-BE49-F238E27FC236}">
              <a16:creationId xmlns:a16="http://schemas.microsoft.com/office/drawing/2014/main" id="{0340771B-F7CD-4ABA-87B9-26689B6604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8" name="Picture 5">
          <a:extLst>
            <a:ext uri="{FF2B5EF4-FFF2-40B4-BE49-F238E27FC236}">
              <a16:creationId xmlns:a16="http://schemas.microsoft.com/office/drawing/2014/main" id="{FF41DDF4-6977-4E4A-BEE1-DF9FE1CAFC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9" name="Picture 5">
          <a:extLst>
            <a:ext uri="{FF2B5EF4-FFF2-40B4-BE49-F238E27FC236}">
              <a16:creationId xmlns:a16="http://schemas.microsoft.com/office/drawing/2014/main" id="{07D2AEF3-7169-4173-9F69-B4BAFB3B6F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0" name="Picture 5">
          <a:extLst>
            <a:ext uri="{FF2B5EF4-FFF2-40B4-BE49-F238E27FC236}">
              <a16:creationId xmlns:a16="http://schemas.microsoft.com/office/drawing/2014/main" id="{399DDC13-6318-445D-8332-660420CEF2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1" name="Picture 5">
          <a:extLst>
            <a:ext uri="{FF2B5EF4-FFF2-40B4-BE49-F238E27FC236}">
              <a16:creationId xmlns:a16="http://schemas.microsoft.com/office/drawing/2014/main" id="{619588ED-6693-412A-B48D-70B36E2682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2" name="Picture 5">
          <a:extLst>
            <a:ext uri="{FF2B5EF4-FFF2-40B4-BE49-F238E27FC236}">
              <a16:creationId xmlns:a16="http://schemas.microsoft.com/office/drawing/2014/main" id="{21B26ACC-159D-4908-9AD8-DDBE060F4A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3" name="Picture 5">
          <a:extLst>
            <a:ext uri="{FF2B5EF4-FFF2-40B4-BE49-F238E27FC236}">
              <a16:creationId xmlns:a16="http://schemas.microsoft.com/office/drawing/2014/main" id="{838D9551-FCD8-4482-8479-A604C59EB0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4" name="Picture 5">
          <a:extLst>
            <a:ext uri="{FF2B5EF4-FFF2-40B4-BE49-F238E27FC236}">
              <a16:creationId xmlns:a16="http://schemas.microsoft.com/office/drawing/2014/main" id="{F7A683BD-B313-4FA6-B0B0-5E58398A89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5" name="Picture 5">
          <a:extLst>
            <a:ext uri="{FF2B5EF4-FFF2-40B4-BE49-F238E27FC236}">
              <a16:creationId xmlns:a16="http://schemas.microsoft.com/office/drawing/2014/main" id="{22F814D9-4C77-4204-B69C-789A3C92F9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6" name="Picture 5">
          <a:extLst>
            <a:ext uri="{FF2B5EF4-FFF2-40B4-BE49-F238E27FC236}">
              <a16:creationId xmlns:a16="http://schemas.microsoft.com/office/drawing/2014/main" id="{2EC52099-B05F-46F5-AE0C-9839BB7963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7" name="Picture 5">
          <a:extLst>
            <a:ext uri="{FF2B5EF4-FFF2-40B4-BE49-F238E27FC236}">
              <a16:creationId xmlns:a16="http://schemas.microsoft.com/office/drawing/2014/main" id="{4F394D22-16EB-4E6A-8514-76A91D6D63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8" name="Picture 5">
          <a:extLst>
            <a:ext uri="{FF2B5EF4-FFF2-40B4-BE49-F238E27FC236}">
              <a16:creationId xmlns:a16="http://schemas.microsoft.com/office/drawing/2014/main" id="{866FDF11-111C-401C-8DC6-867815A86E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9" name="Picture 5">
          <a:extLst>
            <a:ext uri="{FF2B5EF4-FFF2-40B4-BE49-F238E27FC236}">
              <a16:creationId xmlns:a16="http://schemas.microsoft.com/office/drawing/2014/main" id="{34427D14-D5D7-46CB-AB71-D17F122EC6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0" name="Picture 5">
          <a:extLst>
            <a:ext uri="{FF2B5EF4-FFF2-40B4-BE49-F238E27FC236}">
              <a16:creationId xmlns:a16="http://schemas.microsoft.com/office/drawing/2014/main" id="{25678A59-9BB3-438E-8A52-6D11CB6205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1" name="Picture 5">
          <a:extLst>
            <a:ext uri="{FF2B5EF4-FFF2-40B4-BE49-F238E27FC236}">
              <a16:creationId xmlns:a16="http://schemas.microsoft.com/office/drawing/2014/main" id="{8EA049A2-9781-460F-9A42-1395B7C10A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2" name="Picture 5">
          <a:extLst>
            <a:ext uri="{FF2B5EF4-FFF2-40B4-BE49-F238E27FC236}">
              <a16:creationId xmlns:a16="http://schemas.microsoft.com/office/drawing/2014/main" id="{F312CB17-98FA-4332-BCC3-880BC08C1D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3" name="Picture 5">
          <a:extLst>
            <a:ext uri="{FF2B5EF4-FFF2-40B4-BE49-F238E27FC236}">
              <a16:creationId xmlns:a16="http://schemas.microsoft.com/office/drawing/2014/main" id="{403A363A-F295-48E0-9651-5D2A49E2E4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4" name="Picture 5">
          <a:extLst>
            <a:ext uri="{FF2B5EF4-FFF2-40B4-BE49-F238E27FC236}">
              <a16:creationId xmlns:a16="http://schemas.microsoft.com/office/drawing/2014/main" id="{1403D02B-E286-4058-93A7-1781EE2068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5" name="Picture 5">
          <a:extLst>
            <a:ext uri="{FF2B5EF4-FFF2-40B4-BE49-F238E27FC236}">
              <a16:creationId xmlns:a16="http://schemas.microsoft.com/office/drawing/2014/main" id="{C6C01F31-CC60-4181-A8B1-E3144969A6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6" name="Picture 5">
          <a:extLst>
            <a:ext uri="{FF2B5EF4-FFF2-40B4-BE49-F238E27FC236}">
              <a16:creationId xmlns:a16="http://schemas.microsoft.com/office/drawing/2014/main" id="{EAA2490D-EC33-4ACE-9ECB-98A28C6437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7" name="Picture 5">
          <a:extLst>
            <a:ext uri="{FF2B5EF4-FFF2-40B4-BE49-F238E27FC236}">
              <a16:creationId xmlns:a16="http://schemas.microsoft.com/office/drawing/2014/main" id="{64C74509-E922-46C6-928C-8710686189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8" name="Picture 5">
          <a:extLst>
            <a:ext uri="{FF2B5EF4-FFF2-40B4-BE49-F238E27FC236}">
              <a16:creationId xmlns:a16="http://schemas.microsoft.com/office/drawing/2014/main" id="{5F8E2978-2D37-408C-A3D1-CAB2958748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9" name="Picture 5">
          <a:extLst>
            <a:ext uri="{FF2B5EF4-FFF2-40B4-BE49-F238E27FC236}">
              <a16:creationId xmlns:a16="http://schemas.microsoft.com/office/drawing/2014/main" id="{AB8E405C-6144-417F-A1F4-61ADF0030C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0" name="Picture 5">
          <a:extLst>
            <a:ext uri="{FF2B5EF4-FFF2-40B4-BE49-F238E27FC236}">
              <a16:creationId xmlns:a16="http://schemas.microsoft.com/office/drawing/2014/main" id="{E112D072-AFEB-4579-9E79-6FE5BF165B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1" name="Picture 5">
          <a:extLst>
            <a:ext uri="{FF2B5EF4-FFF2-40B4-BE49-F238E27FC236}">
              <a16:creationId xmlns:a16="http://schemas.microsoft.com/office/drawing/2014/main" id="{BC292C06-760C-4648-81FA-37752C30E1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2" name="Picture 5">
          <a:extLst>
            <a:ext uri="{FF2B5EF4-FFF2-40B4-BE49-F238E27FC236}">
              <a16:creationId xmlns:a16="http://schemas.microsoft.com/office/drawing/2014/main" id="{D639BC74-F925-41FC-8DB0-B3EB0AAD76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3" name="Picture 5">
          <a:extLst>
            <a:ext uri="{FF2B5EF4-FFF2-40B4-BE49-F238E27FC236}">
              <a16:creationId xmlns:a16="http://schemas.microsoft.com/office/drawing/2014/main" id="{D0E7CBDF-B381-486E-A0B9-0B8BC129A0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4" name="Picture 5">
          <a:extLst>
            <a:ext uri="{FF2B5EF4-FFF2-40B4-BE49-F238E27FC236}">
              <a16:creationId xmlns:a16="http://schemas.microsoft.com/office/drawing/2014/main" id="{76529C33-F1C4-4A72-8B90-C96078216B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5" name="Picture 5">
          <a:extLst>
            <a:ext uri="{FF2B5EF4-FFF2-40B4-BE49-F238E27FC236}">
              <a16:creationId xmlns:a16="http://schemas.microsoft.com/office/drawing/2014/main" id="{1CC1F506-EDC7-4615-821D-3038653708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6" name="Picture 5">
          <a:extLst>
            <a:ext uri="{FF2B5EF4-FFF2-40B4-BE49-F238E27FC236}">
              <a16:creationId xmlns:a16="http://schemas.microsoft.com/office/drawing/2014/main" id="{E34FE781-CABF-462C-A85B-86216787FC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7" name="Picture 5">
          <a:extLst>
            <a:ext uri="{FF2B5EF4-FFF2-40B4-BE49-F238E27FC236}">
              <a16:creationId xmlns:a16="http://schemas.microsoft.com/office/drawing/2014/main" id="{DC501B22-6EE5-4AC3-A96D-2280C44523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8" name="Picture 5">
          <a:extLst>
            <a:ext uri="{FF2B5EF4-FFF2-40B4-BE49-F238E27FC236}">
              <a16:creationId xmlns:a16="http://schemas.microsoft.com/office/drawing/2014/main" id="{61A238FE-DFF3-4476-A150-9A5DB333E0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9" name="Picture 5">
          <a:extLst>
            <a:ext uri="{FF2B5EF4-FFF2-40B4-BE49-F238E27FC236}">
              <a16:creationId xmlns:a16="http://schemas.microsoft.com/office/drawing/2014/main" id="{BDE3C7BE-A2AF-483B-8842-B58D3DC78A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0" name="Picture 5">
          <a:extLst>
            <a:ext uri="{FF2B5EF4-FFF2-40B4-BE49-F238E27FC236}">
              <a16:creationId xmlns:a16="http://schemas.microsoft.com/office/drawing/2014/main" id="{E7ACAC14-282C-488A-A0AB-7B86CFE5DB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1" name="Picture 5">
          <a:extLst>
            <a:ext uri="{FF2B5EF4-FFF2-40B4-BE49-F238E27FC236}">
              <a16:creationId xmlns:a16="http://schemas.microsoft.com/office/drawing/2014/main" id="{783205EE-811A-4F72-9004-AB1A93B9F8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2" name="Picture 5">
          <a:extLst>
            <a:ext uri="{FF2B5EF4-FFF2-40B4-BE49-F238E27FC236}">
              <a16:creationId xmlns:a16="http://schemas.microsoft.com/office/drawing/2014/main" id="{9D23E329-204C-46D5-BFFA-4CAECD2513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3" name="Picture 5">
          <a:extLst>
            <a:ext uri="{FF2B5EF4-FFF2-40B4-BE49-F238E27FC236}">
              <a16:creationId xmlns:a16="http://schemas.microsoft.com/office/drawing/2014/main" id="{CEBA3DBB-5DE3-4536-B64B-C2E22363CB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4" name="Picture 5">
          <a:extLst>
            <a:ext uri="{FF2B5EF4-FFF2-40B4-BE49-F238E27FC236}">
              <a16:creationId xmlns:a16="http://schemas.microsoft.com/office/drawing/2014/main" id="{C744F22D-2832-4076-B18A-7195C92428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5" name="Picture 5">
          <a:extLst>
            <a:ext uri="{FF2B5EF4-FFF2-40B4-BE49-F238E27FC236}">
              <a16:creationId xmlns:a16="http://schemas.microsoft.com/office/drawing/2014/main" id="{A51AD672-6290-40B1-A1C5-938239DAFC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6" name="Picture 5">
          <a:extLst>
            <a:ext uri="{FF2B5EF4-FFF2-40B4-BE49-F238E27FC236}">
              <a16:creationId xmlns:a16="http://schemas.microsoft.com/office/drawing/2014/main" id="{417786AC-1331-48C7-9FE5-DE8049F482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7" name="Picture 5">
          <a:extLst>
            <a:ext uri="{FF2B5EF4-FFF2-40B4-BE49-F238E27FC236}">
              <a16:creationId xmlns:a16="http://schemas.microsoft.com/office/drawing/2014/main" id="{96C26D70-B4E6-40E7-963E-5C8E5D09FF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8" name="Picture 5">
          <a:extLst>
            <a:ext uri="{FF2B5EF4-FFF2-40B4-BE49-F238E27FC236}">
              <a16:creationId xmlns:a16="http://schemas.microsoft.com/office/drawing/2014/main" id="{A79BD6BA-89C5-468D-8827-5A68FE64A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9" name="Picture 5">
          <a:extLst>
            <a:ext uri="{FF2B5EF4-FFF2-40B4-BE49-F238E27FC236}">
              <a16:creationId xmlns:a16="http://schemas.microsoft.com/office/drawing/2014/main" id="{DCF70A5D-BC84-42DA-98D5-83A71FE335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0" name="Picture 5">
          <a:extLst>
            <a:ext uri="{FF2B5EF4-FFF2-40B4-BE49-F238E27FC236}">
              <a16:creationId xmlns:a16="http://schemas.microsoft.com/office/drawing/2014/main" id="{B38CCE62-0D3C-4759-9935-AD8B8D7708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1" name="Picture 5">
          <a:extLst>
            <a:ext uri="{FF2B5EF4-FFF2-40B4-BE49-F238E27FC236}">
              <a16:creationId xmlns:a16="http://schemas.microsoft.com/office/drawing/2014/main" id="{CBEC8FA0-32CB-419C-AD43-A84406DCAF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2" name="Picture 5">
          <a:extLst>
            <a:ext uri="{FF2B5EF4-FFF2-40B4-BE49-F238E27FC236}">
              <a16:creationId xmlns:a16="http://schemas.microsoft.com/office/drawing/2014/main" id="{AA0A95F6-F70B-4C23-9CE4-182E38BD03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3" name="Picture 5">
          <a:extLst>
            <a:ext uri="{FF2B5EF4-FFF2-40B4-BE49-F238E27FC236}">
              <a16:creationId xmlns:a16="http://schemas.microsoft.com/office/drawing/2014/main" id="{7C3CD157-D9FF-490D-BC7D-42328DE274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4" name="Picture 5">
          <a:extLst>
            <a:ext uri="{FF2B5EF4-FFF2-40B4-BE49-F238E27FC236}">
              <a16:creationId xmlns:a16="http://schemas.microsoft.com/office/drawing/2014/main" id="{58A90147-40B9-44D7-B8AA-BC5F94B8D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5" name="Picture 5">
          <a:extLst>
            <a:ext uri="{FF2B5EF4-FFF2-40B4-BE49-F238E27FC236}">
              <a16:creationId xmlns:a16="http://schemas.microsoft.com/office/drawing/2014/main" id="{2D5A9AC9-ECA6-4A19-B916-38D02D1908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6" name="Picture 5">
          <a:extLst>
            <a:ext uri="{FF2B5EF4-FFF2-40B4-BE49-F238E27FC236}">
              <a16:creationId xmlns:a16="http://schemas.microsoft.com/office/drawing/2014/main" id="{AD925C47-3B01-4858-B1AB-F02681B00E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7" name="Picture 5">
          <a:extLst>
            <a:ext uri="{FF2B5EF4-FFF2-40B4-BE49-F238E27FC236}">
              <a16:creationId xmlns:a16="http://schemas.microsoft.com/office/drawing/2014/main" id="{CC7CF87F-F1E9-4A4D-B60E-4B3A3802D9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8" name="Picture 5">
          <a:extLst>
            <a:ext uri="{FF2B5EF4-FFF2-40B4-BE49-F238E27FC236}">
              <a16:creationId xmlns:a16="http://schemas.microsoft.com/office/drawing/2014/main" id="{124DB1D5-A057-4C59-9FA8-EE11EA0977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9" name="Picture 5">
          <a:extLst>
            <a:ext uri="{FF2B5EF4-FFF2-40B4-BE49-F238E27FC236}">
              <a16:creationId xmlns:a16="http://schemas.microsoft.com/office/drawing/2014/main" id="{824C9714-357E-406E-8B11-E62B6C4014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0" name="Picture 5">
          <a:extLst>
            <a:ext uri="{FF2B5EF4-FFF2-40B4-BE49-F238E27FC236}">
              <a16:creationId xmlns:a16="http://schemas.microsoft.com/office/drawing/2014/main" id="{6E51C27D-B0DF-4943-9B59-94C5777BD3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1" name="Picture 5">
          <a:extLst>
            <a:ext uri="{FF2B5EF4-FFF2-40B4-BE49-F238E27FC236}">
              <a16:creationId xmlns:a16="http://schemas.microsoft.com/office/drawing/2014/main" id="{515802B5-9E26-41E5-9C15-87BE9048F5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2" name="Picture 5">
          <a:extLst>
            <a:ext uri="{FF2B5EF4-FFF2-40B4-BE49-F238E27FC236}">
              <a16:creationId xmlns:a16="http://schemas.microsoft.com/office/drawing/2014/main" id="{706BF95D-65E0-44D2-B2A8-096ACC80C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3" name="Picture 5">
          <a:extLst>
            <a:ext uri="{FF2B5EF4-FFF2-40B4-BE49-F238E27FC236}">
              <a16:creationId xmlns:a16="http://schemas.microsoft.com/office/drawing/2014/main" id="{69424BF3-8259-43E7-B0A8-AE271DF808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4" name="Picture 5">
          <a:extLst>
            <a:ext uri="{FF2B5EF4-FFF2-40B4-BE49-F238E27FC236}">
              <a16:creationId xmlns:a16="http://schemas.microsoft.com/office/drawing/2014/main" id="{EAAE3518-990B-4734-BDB2-4DD7B00788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5" name="Picture 5">
          <a:extLst>
            <a:ext uri="{FF2B5EF4-FFF2-40B4-BE49-F238E27FC236}">
              <a16:creationId xmlns:a16="http://schemas.microsoft.com/office/drawing/2014/main" id="{A94DEB77-4823-4573-B137-B2623B1C5D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6" name="Picture 5">
          <a:extLst>
            <a:ext uri="{FF2B5EF4-FFF2-40B4-BE49-F238E27FC236}">
              <a16:creationId xmlns:a16="http://schemas.microsoft.com/office/drawing/2014/main" id="{80C1D791-5AA3-43DA-B1E4-D32712C899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7" name="Picture 5">
          <a:extLst>
            <a:ext uri="{FF2B5EF4-FFF2-40B4-BE49-F238E27FC236}">
              <a16:creationId xmlns:a16="http://schemas.microsoft.com/office/drawing/2014/main" id="{C21BD315-D277-4013-BC86-619BD36529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8" name="Picture 5">
          <a:extLst>
            <a:ext uri="{FF2B5EF4-FFF2-40B4-BE49-F238E27FC236}">
              <a16:creationId xmlns:a16="http://schemas.microsoft.com/office/drawing/2014/main" id="{1A20AB6E-B192-483B-848F-76F0326089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9" name="Picture 5">
          <a:extLst>
            <a:ext uri="{FF2B5EF4-FFF2-40B4-BE49-F238E27FC236}">
              <a16:creationId xmlns:a16="http://schemas.microsoft.com/office/drawing/2014/main" id="{D3210872-D2B0-4393-8999-E24A33D1BA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0" name="Picture 5">
          <a:extLst>
            <a:ext uri="{FF2B5EF4-FFF2-40B4-BE49-F238E27FC236}">
              <a16:creationId xmlns:a16="http://schemas.microsoft.com/office/drawing/2014/main" id="{E1A83FD4-AE91-409E-9860-D803EB10D6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1" name="Picture 5">
          <a:extLst>
            <a:ext uri="{FF2B5EF4-FFF2-40B4-BE49-F238E27FC236}">
              <a16:creationId xmlns:a16="http://schemas.microsoft.com/office/drawing/2014/main" id="{92B9FC99-24AA-4F23-AE00-8A27ED511B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2" name="Picture 5">
          <a:extLst>
            <a:ext uri="{FF2B5EF4-FFF2-40B4-BE49-F238E27FC236}">
              <a16:creationId xmlns:a16="http://schemas.microsoft.com/office/drawing/2014/main" id="{FDCE9D26-CC99-49C5-8A05-F815B75040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3" name="Picture 5">
          <a:extLst>
            <a:ext uri="{FF2B5EF4-FFF2-40B4-BE49-F238E27FC236}">
              <a16:creationId xmlns:a16="http://schemas.microsoft.com/office/drawing/2014/main" id="{CCBFBF64-8B2B-4624-831A-65E1AA048C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4" name="Picture 5">
          <a:extLst>
            <a:ext uri="{FF2B5EF4-FFF2-40B4-BE49-F238E27FC236}">
              <a16:creationId xmlns:a16="http://schemas.microsoft.com/office/drawing/2014/main" id="{DF7A544A-2078-4C84-B996-45E0BD1F3C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5" name="Picture 5">
          <a:extLst>
            <a:ext uri="{FF2B5EF4-FFF2-40B4-BE49-F238E27FC236}">
              <a16:creationId xmlns:a16="http://schemas.microsoft.com/office/drawing/2014/main" id="{AEFDEB1C-314F-4751-8721-BF104BC4E3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6" name="Picture 5">
          <a:extLst>
            <a:ext uri="{FF2B5EF4-FFF2-40B4-BE49-F238E27FC236}">
              <a16:creationId xmlns:a16="http://schemas.microsoft.com/office/drawing/2014/main" id="{C0F49985-D7C7-405E-AFF8-9F2A6835CC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7" name="Picture 5">
          <a:extLst>
            <a:ext uri="{FF2B5EF4-FFF2-40B4-BE49-F238E27FC236}">
              <a16:creationId xmlns:a16="http://schemas.microsoft.com/office/drawing/2014/main" id="{5AC8AB8E-F698-44D6-863B-AD3B2BA48F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8" name="Picture 5">
          <a:extLst>
            <a:ext uri="{FF2B5EF4-FFF2-40B4-BE49-F238E27FC236}">
              <a16:creationId xmlns:a16="http://schemas.microsoft.com/office/drawing/2014/main" id="{C6BAF300-761D-4B4D-BC9C-E60FE1208B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9" name="Picture 5">
          <a:extLst>
            <a:ext uri="{FF2B5EF4-FFF2-40B4-BE49-F238E27FC236}">
              <a16:creationId xmlns:a16="http://schemas.microsoft.com/office/drawing/2014/main" id="{747392C0-56AC-4B1E-9225-6C6CC30800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0" name="Picture 5">
          <a:extLst>
            <a:ext uri="{FF2B5EF4-FFF2-40B4-BE49-F238E27FC236}">
              <a16:creationId xmlns:a16="http://schemas.microsoft.com/office/drawing/2014/main" id="{EF3F16B5-F6B8-4851-B646-D253EACAF9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1" name="Picture 5">
          <a:extLst>
            <a:ext uri="{FF2B5EF4-FFF2-40B4-BE49-F238E27FC236}">
              <a16:creationId xmlns:a16="http://schemas.microsoft.com/office/drawing/2014/main" id="{D688CEB1-97BE-4DEA-84EB-4FC80E1564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2" name="Picture 5">
          <a:extLst>
            <a:ext uri="{FF2B5EF4-FFF2-40B4-BE49-F238E27FC236}">
              <a16:creationId xmlns:a16="http://schemas.microsoft.com/office/drawing/2014/main" id="{CFACB9DC-D5C7-41C2-BE89-27DFAD381F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3" name="Picture 5">
          <a:extLst>
            <a:ext uri="{FF2B5EF4-FFF2-40B4-BE49-F238E27FC236}">
              <a16:creationId xmlns:a16="http://schemas.microsoft.com/office/drawing/2014/main" id="{EA2D50AF-8E7B-422C-B13A-6F56BC2503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4" name="Picture 5">
          <a:extLst>
            <a:ext uri="{FF2B5EF4-FFF2-40B4-BE49-F238E27FC236}">
              <a16:creationId xmlns:a16="http://schemas.microsoft.com/office/drawing/2014/main" id="{465309C0-247D-4D26-8814-78F1AD1697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5" name="Picture 5">
          <a:extLst>
            <a:ext uri="{FF2B5EF4-FFF2-40B4-BE49-F238E27FC236}">
              <a16:creationId xmlns:a16="http://schemas.microsoft.com/office/drawing/2014/main" id="{80115247-079D-4120-A21A-A0171C4FA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6" name="Picture 5">
          <a:extLst>
            <a:ext uri="{FF2B5EF4-FFF2-40B4-BE49-F238E27FC236}">
              <a16:creationId xmlns:a16="http://schemas.microsoft.com/office/drawing/2014/main" id="{E4E1CF5F-5304-4698-BD36-55150A3CD6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7" name="Picture 5">
          <a:extLst>
            <a:ext uri="{FF2B5EF4-FFF2-40B4-BE49-F238E27FC236}">
              <a16:creationId xmlns:a16="http://schemas.microsoft.com/office/drawing/2014/main" id="{54F6C614-2A18-44F3-B07F-E1C5379918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8" name="Picture 5">
          <a:extLst>
            <a:ext uri="{FF2B5EF4-FFF2-40B4-BE49-F238E27FC236}">
              <a16:creationId xmlns:a16="http://schemas.microsoft.com/office/drawing/2014/main" id="{B1EBA71B-CE9F-43B9-9466-70592ABFA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9" name="Picture 5">
          <a:extLst>
            <a:ext uri="{FF2B5EF4-FFF2-40B4-BE49-F238E27FC236}">
              <a16:creationId xmlns:a16="http://schemas.microsoft.com/office/drawing/2014/main" id="{5ADF2135-44B3-4E47-8AF0-8BDCC3AA9F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0" name="Picture 5">
          <a:extLst>
            <a:ext uri="{FF2B5EF4-FFF2-40B4-BE49-F238E27FC236}">
              <a16:creationId xmlns:a16="http://schemas.microsoft.com/office/drawing/2014/main" id="{E199350C-318E-45D7-B796-0C8B7D65FA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1" name="Picture 5">
          <a:extLst>
            <a:ext uri="{FF2B5EF4-FFF2-40B4-BE49-F238E27FC236}">
              <a16:creationId xmlns:a16="http://schemas.microsoft.com/office/drawing/2014/main" id="{4469C6F4-1EBB-4B0A-B0B3-A9101B0F44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2" name="Picture 5">
          <a:extLst>
            <a:ext uri="{FF2B5EF4-FFF2-40B4-BE49-F238E27FC236}">
              <a16:creationId xmlns:a16="http://schemas.microsoft.com/office/drawing/2014/main" id="{A7DA2A65-B628-4DEF-A6FF-F9E9178CD8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3" name="Picture 5">
          <a:extLst>
            <a:ext uri="{FF2B5EF4-FFF2-40B4-BE49-F238E27FC236}">
              <a16:creationId xmlns:a16="http://schemas.microsoft.com/office/drawing/2014/main" id="{9C3BBFDA-0DC5-402F-BEAC-E96DE308F9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4" name="Picture 5">
          <a:extLst>
            <a:ext uri="{FF2B5EF4-FFF2-40B4-BE49-F238E27FC236}">
              <a16:creationId xmlns:a16="http://schemas.microsoft.com/office/drawing/2014/main" id="{F4D5A92F-D689-48DF-A28A-C256E1A34E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5" name="Picture 5">
          <a:extLst>
            <a:ext uri="{FF2B5EF4-FFF2-40B4-BE49-F238E27FC236}">
              <a16:creationId xmlns:a16="http://schemas.microsoft.com/office/drawing/2014/main" id="{1E574154-D12D-46E3-A50B-3D74EF5083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6" name="Picture 5">
          <a:extLst>
            <a:ext uri="{FF2B5EF4-FFF2-40B4-BE49-F238E27FC236}">
              <a16:creationId xmlns:a16="http://schemas.microsoft.com/office/drawing/2014/main" id="{927F5A90-DC40-42C8-A3C2-00A0B26577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7" name="Picture 5">
          <a:extLst>
            <a:ext uri="{FF2B5EF4-FFF2-40B4-BE49-F238E27FC236}">
              <a16:creationId xmlns:a16="http://schemas.microsoft.com/office/drawing/2014/main" id="{712EF7AC-F8F2-434D-9696-0FE4987EAE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8" name="Picture 5">
          <a:extLst>
            <a:ext uri="{FF2B5EF4-FFF2-40B4-BE49-F238E27FC236}">
              <a16:creationId xmlns:a16="http://schemas.microsoft.com/office/drawing/2014/main" id="{97E14BCE-C52A-46E6-AC90-89BEC4A8D7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9" name="Picture 5">
          <a:extLst>
            <a:ext uri="{FF2B5EF4-FFF2-40B4-BE49-F238E27FC236}">
              <a16:creationId xmlns:a16="http://schemas.microsoft.com/office/drawing/2014/main" id="{1FEA080C-AC49-4A2C-B286-F53A36950F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0" name="Picture 5">
          <a:extLst>
            <a:ext uri="{FF2B5EF4-FFF2-40B4-BE49-F238E27FC236}">
              <a16:creationId xmlns:a16="http://schemas.microsoft.com/office/drawing/2014/main" id="{B0EC95C1-949A-4B94-B40D-2AB67FAC53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1" name="Picture 5">
          <a:extLst>
            <a:ext uri="{FF2B5EF4-FFF2-40B4-BE49-F238E27FC236}">
              <a16:creationId xmlns:a16="http://schemas.microsoft.com/office/drawing/2014/main" id="{B1D35B14-44A2-4762-87ED-466A76ADC5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2" name="Picture 5">
          <a:extLst>
            <a:ext uri="{FF2B5EF4-FFF2-40B4-BE49-F238E27FC236}">
              <a16:creationId xmlns:a16="http://schemas.microsoft.com/office/drawing/2014/main" id="{01DB94B5-11ED-4B75-90C1-59FBD07F88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3" name="Picture 5">
          <a:extLst>
            <a:ext uri="{FF2B5EF4-FFF2-40B4-BE49-F238E27FC236}">
              <a16:creationId xmlns:a16="http://schemas.microsoft.com/office/drawing/2014/main" id="{B8D49C68-F160-458D-8C71-25EB6FB630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4" name="Picture 5">
          <a:extLst>
            <a:ext uri="{FF2B5EF4-FFF2-40B4-BE49-F238E27FC236}">
              <a16:creationId xmlns:a16="http://schemas.microsoft.com/office/drawing/2014/main" id="{1AC51773-10D7-4CD9-A54D-71C42DCAB5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5" name="Picture 5">
          <a:extLst>
            <a:ext uri="{FF2B5EF4-FFF2-40B4-BE49-F238E27FC236}">
              <a16:creationId xmlns:a16="http://schemas.microsoft.com/office/drawing/2014/main" id="{5A3AC3E3-6DA8-40F8-9828-8B088AE4F3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6" name="Picture 5">
          <a:extLst>
            <a:ext uri="{FF2B5EF4-FFF2-40B4-BE49-F238E27FC236}">
              <a16:creationId xmlns:a16="http://schemas.microsoft.com/office/drawing/2014/main" id="{A4B899BA-20B4-4DD6-B1B2-878F237BA7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7" name="Picture 5">
          <a:extLst>
            <a:ext uri="{FF2B5EF4-FFF2-40B4-BE49-F238E27FC236}">
              <a16:creationId xmlns:a16="http://schemas.microsoft.com/office/drawing/2014/main" id="{CA84A4EA-45FC-4C2E-A1FC-42C6A3A868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8" name="Picture 5">
          <a:extLst>
            <a:ext uri="{FF2B5EF4-FFF2-40B4-BE49-F238E27FC236}">
              <a16:creationId xmlns:a16="http://schemas.microsoft.com/office/drawing/2014/main" id="{45B97315-8578-4FDB-AA2B-D0875462CB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9" name="Picture 5">
          <a:extLst>
            <a:ext uri="{FF2B5EF4-FFF2-40B4-BE49-F238E27FC236}">
              <a16:creationId xmlns:a16="http://schemas.microsoft.com/office/drawing/2014/main" id="{98FA44F0-C740-40B0-A2DF-7A97B60859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0" name="Picture 5">
          <a:extLst>
            <a:ext uri="{FF2B5EF4-FFF2-40B4-BE49-F238E27FC236}">
              <a16:creationId xmlns:a16="http://schemas.microsoft.com/office/drawing/2014/main" id="{1470B3A6-221D-4BA8-A8A4-C8DB686B24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1" name="Picture 5">
          <a:extLst>
            <a:ext uri="{FF2B5EF4-FFF2-40B4-BE49-F238E27FC236}">
              <a16:creationId xmlns:a16="http://schemas.microsoft.com/office/drawing/2014/main" id="{A7BFB8DB-81A7-4E70-90A6-EE9E3AF571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2" name="Picture 5">
          <a:extLst>
            <a:ext uri="{FF2B5EF4-FFF2-40B4-BE49-F238E27FC236}">
              <a16:creationId xmlns:a16="http://schemas.microsoft.com/office/drawing/2014/main" id="{0663A0EA-91BF-40E7-AC78-2C33305C04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3" name="Picture 5">
          <a:extLst>
            <a:ext uri="{FF2B5EF4-FFF2-40B4-BE49-F238E27FC236}">
              <a16:creationId xmlns:a16="http://schemas.microsoft.com/office/drawing/2014/main" id="{14B26DB8-7857-4309-9A51-363B016656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4" name="Picture 5">
          <a:extLst>
            <a:ext uri="{FF2B5EF4-FFF2-40B4-BE49-F238E27FC236}">
              <a16:creationId xmlns:a16="http://schemas.microsoft.com/office/drawing/2014/main" id="{3C584861-44C3-49EC-9FFE-842D821EBE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5" name="Picture 5">
          <a:extLst>
            <a:ext uri="{FF2B5EF4-FFF2-40B4-BE49-F238E27FC236}">
              <a16:creationId xmlns:a16="http://schemas.microsoft.com/office/drawing/2014/main" id="{CFE0D84D-244F-4057-AB13-11B8D225E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6" name="Picture 5">
          <a:extLst>
            <a:ext uri="{FF2B5EF4-FFF2-40B4-BE49-F238E27FC236}">
              <a16:creationId xmlns:a16="http://schemas.microsoft.com/office/drawing/2014/main" id="{261D0428-E19B-408B-A1B0-B9141BD6DB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7" name="Picture 5">
          <a:extLst>
            <a:ext uri="{FF2B5EF4-FFF2-40B4-BE49-F238E27FC236}">
              <a16:creationId xmlns:a16="http://schemas.microsoft.com/office/drawing/2014/main" id="{9DFAA5F3-8887-42BB-9CB0-C55536D3EE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8" name="Picture 5">
          <a:extLst>
            <a:ext uri="{FF2B5EF4-FFF2-40B4-BE49-F238E27FC236}">
              <a16:creationId xmlns:a16="http://schemas.microsoft.com/office/drawing/2014/main" id="{22FF53F0-6BC3-4BC5-9E55-417580A2ED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9" name="Picture 5">
          <a:extLst>
            <a:ext uri="{FF2B5EF4-FFF2-40B4-BE49-F238E27FC236}">
              <a16:creationId xmlns:a16="http://schemas.microsoft.com/office/drawing/2014/main" id="{EAC93C45-54AE-4778-9367-9FD9DB97FD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0" name="Picture 5">
          <a:extLst>
            <a:ext uri="{FF2B5EF4-FFF2-40B4-BE49-F238E27FC236}">
              <a16:creationId xmlns:a16="http://schemas.microsoft.com/office/drawing/2014/main" id="{2B46174F-1BD6-485D-8BB9-D8A0C07EF0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1" name="Picture 5">
          <a:extLst>
            <a:ext uri="{FF2B5EF4-FFF2-40B4-BE49-F238E27FC236}">
              <a16:creationId xmlns:a16="http://schemas.microsoft.com/office/drawing/2014/main" id="{5FAFE734-3FE4-4017-A5EA-103B03CDA4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2" name="Picture 5">
          <a:extLst>
            <a:ext uri="{FF2B5EF4-FFF2-40B4-BE49-F238E27FC236}">
              <a16:creationId xmlns:a16="http://schemas.microsoft.com/office/drawing/2014/main" id="{2A409F23-9CBF-4CE3-AA09-56D8C4E92B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3" name="Picture 5">
          <a:extLst>
            <a:ext uri="{FF2B5EF4-FFF2-40B4-BE49-F238E27FC236}">
              <a16:creationId xmlns:a16="http://schemas.microsoft.com/office/drawing/2014/main" id="{17EBC72D-91A3-489D-8063-7EBCA07D7A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4" name="Picture 5">
          <a:extLst>
            <a:ext uri="{FF2B5EF4-FFF2-40B4-BE49-F238E27FC236}">
              <a16:creationId xmlns:a16="http://schemas.microsoft.com/office/drawing/2014/main" id="{B6C948DF-9DF2-43F3-A3F5-BC295101D9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5" name="Picture 5">
          <a:extLst>
            <a:ext uri="{FF2B5EF4-FFF2-40B4-BE49-F238E27FC236}">
              <a16:creationId xmlns:a16="http://schemas.microsoft.com/office/drawing/2014/main" id="{1C8B4A4A-8A8D-4DA5-825C-30E5E31588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6" name="Picture 5">
          <a:extLst>
            <a:ext uri="{FF2B5EF4-FFF2-40B4-BE49-F238E27FC236}">
              <a16:creationId xmlns:a16="http://schemas.microsoft.com/office/drawing/2014/main" id="{B3F9A5A1-4E70-4EF4-AD90-8F232DC93A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7" name="Picture 5">
          <a:extLst>
            <a:ext uri="{FF2B5EF4-FFF2-40B4-BE49-F238E27FC236}">
              <a16:creationId xmlns:a16="http://schemas.microsoft.com/office/drawing/2014/main" id="{63ECA5DF-CF41-424B-9147-940A17854D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8" name="Picture 5">
          <a:extLst>
            <a:ext uri="{FF2B5EF4-FFF2-40B4-BE49-F238E27FC236}">
              <a16:creationId xmlns:a16="http://schemas.microsoft.com/office/drawing/2014/main" id="{2457ADF4-6CC0-4F9A-A491-611B2E89A1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9" name="Picture 5">
          <a:extLst>
            <a:ext uri="{FF2B5EF4-FFF2-40B4-BE49-F238E27FC236}">
              <a16:creationId xmlns:a16="http://schemas.microsoft.com/office/drawing/2014/main" id="{5E2DB2A6-41FF-4102-B1F0-F680C3289B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0" name="Picture 5">
          <a:extLst>
            <a:ext uri="{FF2B5EF4-FFF2-40B4-BE49-F238E27FC236}">
              <a16:creationId xmlns:a16="http://schemas.microsoft.com/office/drawing/2014/main" id="{8E68DBFF-4C5C-4B38-A333-6018DC37F3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1" name="Picture 5">
          <a:extLst>
            <a:ext uri="{FF2B5EF4-FFF2-40B4-BE49-F238E27FC236}">
              <a16:creationId xmlns:a16="http://schemas.microsoft.com/office/drawing/2014/main" id="{CEE2797C-27CA-4ECB-850C-6C28F72FB9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2" name="Picture 5">
          <a:extLst>
            <a:ext uri="{FF2B5EF4-FFF2-40B4-BE49-F238E27FC236}">
              <a16:creationId xmlns:a16="http://schemas.microsoft.com/office/drawing/2014/main" id="{CEA4C16C-6FBB-46B5-BAE1-AF48470C76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3" name="Picture 5">
          <a:extLst>
            <a:ext uri="{FF2B5EF4-FFF2-40B4-BE49-F238E27FC236}">
              <a16:creationId xmlns:a16="http://schemas.microsoft.com/office/drawing/2014/main" id="{5291A734-0CC0-4741-9875-95A3365FCF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4" name="Picture 5">
          <a:extLst>
            <a:ext uri="{FF2B5EF4-FFF2-40B4-BE49-F238E27FC236}">
              <a16:creationId xmlns:a16="http://schemas.microsoft.com/office/drawing/2014/main" id="{C567F97B-E564-45BC-A00F-C341B02354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5" name="Picture 5">
          <a:extLst>
            <a:ext uri="{FF2B5EF4-FFF2-40B4-BE49-F238E27FC236}">
              <a16:creationId xmlns:a16="http://schemas.microsoft.com/office/drawing/2014/main" id="{5EAF7512-0EB2-46AA-92D7-D80900954E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6" name="Picture 5">
          <a:extLst>
            <a:ext uri="{FF2B5EF4-FFF2-40B4-BE49-F238E27FC236}">
              <a16:creationId xmlns:a16="http://schemas.microsoft.com/office/drawing/2014/main" id="{B0C63439-2218-480F-9894-5F8A85C863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7" name="Picture 5">
          <a:extLst>
            <a:ext uri="{FF2B5EF4-FFF2-40B4-BE49-F238E27FC236}">
              <a16:creationId xmlns:a16="http://schemas.microsoft.com/office/drawing/2014/main" id="{8ED2F5F6-FF8E-4E8B-8FFA-48DD5B64A5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8" name="Picture 5">
          <a:extLst>
            <a:ext uri="{FF2B5EF4-FFF2-40B4-BE49-F238E27FC236}">
              <a16:creationId xmlns:a16="http://schemas.microsoft.com/office/drawing/2014/main" id="{A33839E3-23C1-4D2C-9306-74BCF34D1C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9" name="Picture 5">
          <a:extLst>
            <a:ext uri="{FF2B5EF4-FFF2-40B4-BE49-F238E27FC236}">
              <a16:creationId xmlns:a16="http://schemas.microsoft.com/office/drawing/2014/main" id="{96CFD1FB-012E-4690-B48B-8F403A5832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0" name="Picture 5">
          <a:extLst>
            <a:ext uri="{FF2B5EF4-FFF2-40B4-BE49-F238E27FC236}">
              <a16:creationId xmlns:a16="http://schemas.microsoft.com/office/drawing/2014/main" id="{958A7D4A-3217-42BA-883D-F7BFF0FEDC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1" name="Picture 5">
          <a:extLst>
            <a:ext uri="{FF2B5EF4-FFF2-40B4-BE49-F238E27FC236}">
              <a16:creationId xmlns:a16="http://schemas.microsoft.com/office/drawing/2014/main" id="{345B5661-67AD-42AB-8388-A6371D599B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2" name="Picture 5">
          <a:extLst>
            <a:ext uri="{FF2B5EF4-FFF2-40B4-BE49-F238E27FC236}">
              <a16:creationId xmlns:a16="http://schemas.microsoft.com/office/drawing/2014/main" id="{D5B3D995-6B90-49A5-9FD6-130F2DB472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3" name="Picture 5">
          <a:extLst>
            <a:ext uri="{FF2B5EF4-FFF2-40B4-BE49-F238E27FC236}">
              <a16:creationId xmlns:a16="http://schemas.microsoft.com/office/drawing/2014/main" id="{31DC3EFA-9AD0-47C5-A618-5EDB5EFA8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4" name="Picture 5">
          <a:extLst>
            <a:ext uri="{FF2B5EF4-FFF2-40B4-BE49-F238E27FC236}">
              <a16:creationId xmlns:a16="http://schemas.microsoft.com/office/drawing/2014/main" id="{C4F9BA43-9A95-4D4D-A8AC-E94462A4C6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5" name="Picture 5">
          <a:extLst>
            <a:ext uri="{FF2B5EF4-FFF2-40B4-BE49-F238E27FC236}">
              <a16:creationId xmlns:a16="http://schemas.microsoft.com/office/drawing/2014/main" id="{9544DFB3-5842-45FF-BA4C-A5C9777644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6" name="Picture 5">
          <a:extLst>
            <a:ext uri="{FF2B5EF4-FFF2-40B4-BE49-F238E27FC236}">
              <a16:creationId xmlns:a16="http://schemas.microsoft.com/office/drawing/2014/main" id="{6E4250F0-B2DA-4BBE-A0F1-34BEE45E1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7" name="Picture 5">
          <a:extLst>
            <a:ext uri="{FF2B5EF4-FFF2-40B4-BE49-F238E27FC236}">
              <a16:creationId xmlns:a16="http://schemas.microsoft.com/office/drawing/2014/main" id="{BB1496AB-FA60-49BF-9C39-D090E5DC6D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8" name="Picture 5">
          <a:extLst>
            <a:ext uri="{FF2B5EF4-FFF2-40B4-BE49-F238E27FC236}">
              <a16:creationId xmlns:a16="http://schemas.microsoft.com/office/drawing/2014/main" id="{1BC271D4-ABEB-4891-9D97-D062FB271F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9" name="Picture 5">
          <a:extLst>
            <a:ext uri="{FF2B5EF4-FFF2-40B4-BE49-F238E27FC236}">
              <a16:creationId xmlns:a16="http://schemas.microsoft.com/office/drawing/2014/main" id="{05DBACB7-DDCE-4F76-BD20-7C1BECB911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0" name="Picture 5">
          <a:extLst>
            <a:ext uri="{FF2B5EF4-FFF2-40B4-BE49-F238E27FC236}">
              <a16:creationId xmlns:a16="http://schemas.microsoft.com/office/drawing/2014/main" id="{54AFC257-2410-44A3-A3FC-6DA49DC43B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1" name="Picture 5">
          <a:extLst>
            <a:ext uri="{FF2B5EF4-FFF2-40B4-BE49-F238E27FC236}">
              <a16:creationId xmlns:a16="http://schemas.microsoft.com/office/drawing/2014/main" id="{D8D88C69-3AC9-4A28-AE5B-26EACF2E83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2" name="Picture 5">
          <a:extLst>
            <a:ext uri="{FF2B5EF4-FFF2-40B4-BE49-F238E27FC236}">
              <a16:creationId xmlns:a16="http://schemas.microsoft.com/office/drawing/2014/main" id="{227A9AC0-85A9-4C25-81D9-D1DDFAB013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3" name="Picture 5">
          <a:extLst>
            <a:ext uri="{FF2B5EF4-FFF2-40B4-BE49-F238E27FC236}">
              <a16:creationId xmlns:a16="http://schemas.microsoft.com/office/drawing/2014/main" id="{675512D7-916F-472F-8DCC-F6BDBA43BF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4" name="Picture 5">
          <a:extLst>
            <a:ext uri="{FF2B5EF4-FFF2-40B4-BE49-F238E27FC236}">
              <a16:creationId xmlns:a16="http://schemas.microsoft.com/office/drawing/2014/main" id="{2C4B345A-2BBD-41B4-AB90-087C8B3DA7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5" name="Picture 5">
          <a:extLst>
            <a:ext uri="{FF2B5EF4-FFF2-40B4-BE49-F238E27FC236}">
              <a16:creationId xmlns:a16="http://schemas.microsoft.com/office/drawing/2014/main" id="{C44402D0-8CF6-477A-9969-41B9924EA0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6" name="Picture 5">
          <a:extLst>
            <a:ext uri="{FF2B5EF4-FFF2-40B4-BE49-F238E27FC236}">
              <a16:creationId xmlns:a16="http://schemas.microsoft.com/office/drawing/2014/main" id="{298EA38A-BAB2-4CF9-8F97-5F5A0FEC60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7" name="Picture 5">
          <a:extLst>
            <a:ext uri="{FF2B5EF4-FFF2-40B4-BE49-F238E27FC236}">
              <a16:creationId xmlns:a16="http://schemas.microsoft.com/office/drawing/2014/main" id="{CB3D5418-186E-4C03-978F-C0D77FC7FB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8" name="Picture 5">
          <a:extLst>
            <a:ext uri="{FF2B5EF4-FFF2-40B4-BE49-F238E27FC236}">
              <a16:creationId xmlns:a16="http://schemas.microsoft.com/office/drawing/2014/main" id="{9D6EFE0E-D949-4BCD-B11E-15A5472FD2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9" name="Picture 5">
          <a:extLst>
            <a:ext uri="{FF2B5EF4-FFF2-40B4-BE49-F238E27FC236}">
              <a16:creationId xmlns:a16="http://schemas.microsoft.com/office/drawing/2014/main" id="{0C4FC9EF-1B5F-4DE8-BED5-F284C3E90E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0" name="Picture 5">
          <a:extLst>
            <a:ext uri="{FF2B5EF4-FFF2-40B4-BE49-F238E27FC236}">
              <a16:creationId xmlns:a16="http://schemas.microsoft.com/office/drawing/2014/main" id="{7AF1969C-9C4B-4EB0-953F-D2A382F482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1" name="Picture 5">
          <a:extLst>
            <a:ext uri="{FF2B5EF4-FFF2-40B4-BE49-F238E27FC236}">
              <a16:creationId xmlns:a16="http://schemas.microsoft.com/office/drawing/2014/main" id="{34CCBFE6-8ACE-4E79-8855-54D6C27406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2" name="Picture 5">
          <a:extLst>
            <a:ext uri="{FF2B5EF4-FFF2-40B4-BE49-F238E27FC236}">
              <a16:creationId xmlns:a16="http://schemas.microsoft.com/office/drawing/2014/main" id="{65B7CDDC-71F5-42CB-AE86-C6F935FC25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3" name="Picture 5">
          <a:extLst>
            <a:ext uri="{FF2B5EF4-FFF2-40B4-BE49-F238E27FC236}">
              <a16:creationId xmlns:a16="http://schemas.microsoft.com/office/drawing/2014/main" id="{4FCC9CDC-0820-4463-9C59-981290D426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4" name="Picture 5">
          <a:extLst>
            <a:ext uri="{FF2B5EF4-FFF2-40B4-BE49-F238E27FC236}">
              <a16:creationId xmlns:a16="http://schemas.microsoft.com/office/drawing/2014/main" id="{7E0DA43D-DDC1-4AF1-9C0D-E65B558E52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5" name="Picture 5">
          <a:extLst>
            <a:ext uri="{FF2B5EF4-FFF2-40B4-BE49-F238E27FC236}">
              <a16:creationId xmlns:a16="http://schemas.microsoft.com/office/drawing/2014/main" id="{26C67303-FEF9-4C3E-92C9-90B3F35163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6" name="Picture 5">
          <a:extLst>
            <a:ext uri="{FF2B5EF4-FFF2-40B4-BE49-F238E27FC236}">
              <a16:creationId xmlns:a16="http://schemas.microsoft.com/office/drawing/2014/main" id="{F322BD2C-C459-4E7B-8628-9F17CA2987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7" name="Picture 5">
          <a:extLst>
            <a:ext uri="{FF2B5EF4-FFF2-40B4-BE49-F238E27FC236}">
              <a16:creationId xmlns:a16="http://schemas.microsoft.com/office/drawing/2014/main" id="{F282FA41-760D-4A96-8DDE-7E764770CE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8" name="Picture 5">
          <a:extLst>
            <a:ext uri="{FF2B5EF4-FFF2-40B4-BE49-F238E27FC236}">
              <a16:creationId xmlns:a16="http://schemas.microsoft.com/office/drawing/2014/main" id="{F4F3B6A4-9D65-45D4-B1ED-C928422B74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9" name="Picture 5">
          <a:extLst>
            <a:ext uri="{FF2B5EF4-FFF2-40B4-BE49-F238E27FC236}">
              <a16:creationId xmlns:a16="http://schemas.microsoft.com/office/drawing/2014/main" id="{14B4DB72-4090-410F-BFFA-681E7E9760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0" name="Picture 5">
          <a:extLst>
            <a:ext uri="{FF2B5EF4-FFF2-40B4-BE49-F238E27FC236}">
              <a16:creationId xmlns:a16="http://schemas.microsoft.com/office/drawing/2014/main" id="{E7266A6A-4684-4181-A34C-11CEFFF0F0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1" name="Picture 5">
          <a:extLst>
            <a:ext uri="{FF2B5EF4-FFF2-40B4-BE49-F238E27FC236}">
              <a16:creationId xmlns:a16="http://schemas.microsoft.com/office/drawing/2014/main" id="{E4FDCAA1-5FC5-4B70-B424-A5652A7C85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2" name="Picture 5">
          <a:extLst>
            <a:ext uri="{FF2B5EF4-FFF2-40B4-BE49-F238E27FC236}">
              <a16:creationId xmlns:a16="http://schemas.microsoft.com/office/drawing/2014/main" id="{71BD6C85-1274-4154-AF60-F15B772BA8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3" name="Picture 5">
          <a:extLst>
            <a:ext uri="{FF2B5EF4-FFF2-40B4-BE49-F238E27FC236}">
              <a16:creationId xmlns:a16="http://schemas.microsoft.com/office/drawing/2014/main" id="{28CB048A-4DED-4511-8BAC-35D3C363C7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4" name="Picture 5">
          <a:extLst>
            <a:ext uri="{FF2B5EF4-FFF2-40B4-BE49-F238E27FC236}">
              <a16:creationId xmlns:a16="http://schemas.microsoft.com/office/drawing/2014/main" id="{54239AC5-5CFC-409B-9EFD-16DFA4B720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5" name="Picture 5">
          <a:extLst>
            <a:ext uri="{FF2B5EF4-FFF2-40B4-BE49-F238E27FC236}">
              <a16:creationId xmlns:a16="http://schemas.microsoft.com/office/drawing/2014/main" id="{EB6BCEA4-A22A-4736-AEFA-DDC8D7954C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6" name="Picture 5">
          <a:extLst>
            <a:ext uri="{FF2B5EF4-FFF2-40B4-BE49-F238E27FC236}">
              <a16:creationId xmlns:a16="http://schemas.microsoft.com/office/drawing/2014/main" id="{536C154C-E963-4132-979F-EC52F14D45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7" name="Picture 5">
          <a:extLst>
            <a:ext uri="{FF2B5EF4-FFF2-40B4-BE49-F238E27FC236}">
              <a16:creationId xmlns:a16="http://schemas.microsoft.com/office/drawing/2014/main" id="{5DDA0075-2B46-48B3-91E5-7DEEABCF5C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8" name="Picture 5">
          <a:extLst>
            <a:ext uri="{FF2B5EF4-FFF2-40B4-BE49-F238E27FC236}">
              <a16:creationId xmlns:a16="http://schemas.microsoft.com/office/drawing/2014/main" id="{7538CC2C-BE99-4F9F-A72A-A2C1F86804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9" name="Picture 5">
          <a:extLst>
            <a:ext uri="{FF2B5EF4-FFF2-40B4-BE49-F238E27FC236}">
              <a16:creationId xmlns:a16="http://schemas.microsoft.com/office/drawing/2014/main" id="{BCBAF3FE-4807-4344-8A08-67902AF954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0" name="Picture 5">
          <a:extLst>
            <a:ext uri="{FF2B5EF4-FFF2-40B4-BE49-F238E27FC236}">
              <a16:creationId xmlns:a16="http://schemas.microsoft.com/office/drawing/2014/main" id="{EC258EC8-2AAD-4002-A66E-F5A5DD713F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1" name="Picture 5">
          <a:extLst>
            <a:ext uri="{FF2B5EF4-FFF2-40B4-BE49-F238E27FC236}">
              <a16:creationId xmlns:a16="http://schemas.microsoft.com/office/drawing/2014/main" id="{DFE77F0D-8FF7-4B03-8C9D-2917009C2B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2" name="Picture 5">
          <a:extLst>
            <a:ext uri="{FF2B5EF4-FFF2-40B4-BE49-F238E27FC236}">
              <a16:creationId xmlns:a16="http://schemas.microsoft.com/office/drawing/2014/main" id="{4A2B0D71-2F04-4060-8E6A-9C7B9991A7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3" name="Picture 5">
          <a:extLst>
            <a:ext uri="{FF2B5EF4-FFF2-40B4-BE49-F238E27FC236}">
              <a16:creationId xmlns:a16="http://schemas.microsoft.com/office/drawing/2014/main" id="{E641D029-2718-447A-BA6D-527FA5A82A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4" name="Picture 5">
          <a:extLst>
            <a:ext uri="{FF2B5EF4-FFF2-40B4-BE49-F238E27FC236}">
              <a16:creationId xmlns:a16="http://schemas.microsoft.com/office/drawing/2014/main" id="{CA21D736-5070-4F52-A415-EC3D97A2D6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5" name="Picture 5">
          <a:extLst>
            <a:ext uri="{FF2B5EF4-FFF2-40B4-BE49-F238E27FC236}">
              <a16:creationId xmlns:a16="http://schemas.microsoft.com/office/drawing/2014/main" id="{C50A8FA6-CCF7-4D8D-B1CB-6E79AF39F3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6" name="Picture 5">
          <a:extLst>
            <a:ext uri="{FF2B5EF4-FFF2-40B4-BE49-F238E27FC236}">
              <a16:creationId xmlns:a16="http://schemas.microsoft.com/office/drawing/2014/main" id="{9FF9488B-027D-4172-BD1F-6DD4FFD956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7" name="Picture 5">
          <a:extLst>
            <a:ext uri="{FF2B5EF4-FFF2-40B4-BE49-F238E27FC236}">
              <a16:creationId xmlns:a16="http://schemas.microsoft.com/office/drawing/2014/main" id="{779E1D15-57A0-4F08-9C4F-7CAD0FDF17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8" name="Picture 5">
          <a:extLst>
            <a:ext uri="{FF2B5EF4-FFF2-40B4-BE49-F238E27FC236}">
              <a16:creationId xmlns:a16="http://schemas.microsoft.com/office/drawing/2014/main" id="{AD1FF335-9D9A-4556-B9FF-6EB4917F11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9" name="Picture 5">
          <a:extLst>
            <a:ext uri="{FF2B5EF4-FFF2-40B4-BE49-F238E27FC236}">
              <a16:creationId xmlns:a16="http://schemas.microsoft.com/office/drawing/2014/main" id="{22304D26-B12E-4380-B278-5E59B23143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0" name="Picture 5">
          <a:extLst>
            <a:ext uri="{FF2B5EF4-FFF2-40B4-BE49-F238E27FC236}">
              <a16:creationId xmlns:a16="http://schemas.microsoft.com/office/drawing/2014/main" id="{2EB34981-27E7-41A6-A21A-EB67DB58D3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1" name="Picture 5">
          <a:extLst>
            <a:ext uri="{FF2B5EF4-FFF2-40B4-BE49-F238E27FC236}">
              <a16:creationId xmlns:a16="http://schemas.microsoft.com/office/drawing/2014/main" id="{7E3AF917-0AAB-4F86-A2D8-A8C50EB8ED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2" name="Picture 5">
          <a:extLst>
            <a:ext uri="{FF2B5EF4-FFF2-40B4-BE49-F238E27FC236}">
              <a16:creationId xmlns:a16="http://schemas.microsoft.com/office/drawing/2014/main" id="{343127F2-B6B2-40D4-8A43-CC25D8EC51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3" name="Picture 5">
          <a:extLst>
            <a:ext uri="{FF2B5EF4-FFF2-40B4-BE49-F238E27FC236}">
              <a16:creationId xmlns:a16="http://schemas.microsoft.com/office/drawing/2014/main" id="{5B65B0C2-88D4-40AB-9519-18BD77A2DD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4" name="Picture 5">
          <a:extLst>
            <a:ext uri="{FF2B5EF4-FFF2-40B4-BE49-F238E27FC236}">
              <a16:creationId xmlns:a16="http://schemas.microsoft.com/office/drawing/2014/main" id="{3AA392A9-E408-40F9-8236-875E46EC68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5" name="Picture 5">
          <a:extLst>
            <a:ext uri="{FF2B5EF4-FFF2-40B4-BE49-F238E27FC236}">
              <a16:creationId xmlns:a16="http://schemas.microsoft.com/office/drawing/2014/main" id="{3B10B288-0FCA-4E97-9D13-50F2B5BD44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6" name="Picture 5">
          <a:extLst>
            <a:ext uri="{FF2B5EF4-FFF2-40B4-BE49-F238E27FC236}">
              <a16:creationId xmlns:a16="http://schemas.microsoft.com/office/drawing/2014/main" id="{CD380A07-FC54-4BCE-B493-08614D9D02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7" name="Picture 5">
          <a:extLst>
            <a:ext uri="{FF2B5EF4-FFF2-40B4-BE49-F238E27FC236}">
              <a16:creationId xmlns:a16="http://schemas.microsoft.com/office/drawing/2014/main" id="{756D1873-67AB-40ED-B9D4-4DE642D846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8" name="Picture 5">
          <a:extLst>
            <a:ext uri="{FF2B5EF4-FFF2-40B4-BE49-F238E27FC236}">
              <a16:creationId xmlns:a16="http://schemas.microsoft.com/office/drawing/2014/main" id="{65D576F2-5133-498D-8B92-9254E3225A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9" name="Picture 5">
          <a:extLst>
            <a:ext uri="{FF2B5EF4-FFF2-40B4-BE49-F238E27FC236}">
              <a16:creationId xmlns:a16="http://schemas.microsoft.com/office/drawing/2014/main" id="{445102EC-E16B-42DE-A06F-CBCC6B09FA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0" name="Picture 5">
          <a:extLst>
            <a:ext uri="{FF2B5EF4-FFF2-40B4-BE49-F238E27FC236}">
              <a16:creationId xmlns:a16="http://schemas.microsoft.com/office/drawing/2014/main" id="{94680088-A8E7-4ED1-B0B5-F598EA6D7D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1" name="Picture 5">
          <a:extLst>
            <a:ext uri="{FF2B5EF4-FFF2-40B4-BE49-F238E27FC236}">
              <a16:creationId xmlns:a16="http://schemas.microsoft.com/office/drawing/2014/main" id="{CDA7457C-1425-4944-AF8C-A200B7B799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2" name="Picture 5">
          <a:extLst>
            <a:ext uri="{FF2B5EF4-FFF2-40B4-BE49-F238E27FC236}">
              <a16:creationId xmlns:a16="http://schemas.microsoft.com/office/drawing/2014/main" id="{4BC8DB96-A4DA-4FDC-8081-FA5D0C271C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3" name="Picture 5">
          <a:extLst>
            <a:ext uri="{FF2B5EF4-FFF2-40B4-BE49-F238E27FC236}">
              <a16:creationId xmlns:a16="http://schemas.microsoft.com/office/drawing/2014/main" id="{30B8FFC3-7C21-4F17-B2E4-B780FFCF5A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4" name="Picture 5">
          <a:extLst>
            <a:ext uri="{FF2B5EF4-FFF2-40B4-BE49-F238E27FC236}">
              <a16:creationId xmlns:a16="http://schemas.microsoft.com/office/drawing/2014/main" id="{E2ADBDE0-2DB9-4966-B4D0-1783F7E8EB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5" name="Picture 5">
          <a:extLst>
            <a:ext uri="{FF2B5EF4-FFF2-40B4-BE49-F238E27FC236}">
              <a16:creationId xmlns:a16="http://schemas.microsoft.com/office/drawing/2014/main" id="{D2BA7483-1C13-4901-B5AE-600358DFE8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6" name="Picture 5">
          <a:extLst>
            <a:ext uri="{FF2B5EF4-FFF2-40B4-BE49-F238E27FC236}">
              <a16:creationId xmlns:a16="http://schemas.microsoft.com/office/drawing/2014/main" id="{50D09EAE-8334-4830-A6C2-16C5349E52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7" name="Picture 5">
          <a:extLst>
            <a:ext uri="{FF2B5EF4-FFF2-40B4-BE49-F238E27FC236}">
              <a16:creationId xmlns:a16="http://schemas.microsoft.com/office/drawing/2014/main" id="{AE271AC4-E99A-455E-AE5B-C78186C13F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8" name="Picture 5">
          <a:extLst>
            <a:ext uri="{FF2B5EF4-FFF2-40B4-BE49-F238E27FC236}">
              <a16:creationId xmlns:a16="http://schemas.microsoft.com/office/drawing/2014/main" id="{AA00E954-596A-4790-B392-818F134006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9" name="Picture 5">
          <a:extLst>
            <a:ext uri="{FF2B5EF4-FFF2-40B4-BE49-F238E27FC236}">
              <a16:creationId xmlns:a16="http://schemas.microsoft.com/office/drawing/2014/main" id="{FB53B178-4507-407E-8388-9DCBF11D01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0" name="Picture 5">
          <a:extLst>
            <a:ext uri="{FF2B5EF4-FFF2-40B4-BE49-F238E27FC236}">
              <a16:creationId xmlns:a16="http://schemas.microsoft.com/office/drawing/2014/main" id="{E393CC8D-E734-4C7A-B420-7A1820C013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1" name="Picture 5">
          <a:extLst>
            <a:ext uri="{FF2B5EF4-FFF2-40B4-BE49-F238E27FC236}">
              <a16:creationId xmlns:a16="http://schemas.microsoft.com/office/drawing/2014/main" id="{329EF73A-1E41-4667-82C5-CC7523DABB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2" name="Picture 5">
          <a:extLst>
            <a:ext uri="{FF2B5EF4-FFF2-40B4-BE49-F238E27FC236}">
              <a16:creationId xmlns:a16="http://schemas.microsoft.com/office/drawing/2014/main" id="{C080C118-B8D9-44E2-B4D6-D1F098A798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3" name="Picture 5">
          <a:extLst>
            <a:ext uri="{FF2B5EF4-FFF2-40B4-BE49-F238E27FC236}">
              <a16:creationId xmlns:a16="http://schemas.microsoft.com/office/drawing/2014/main" id="{55E295E0-7F87-4D89-B1F6-E02012DCBD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4" name="Picture 5">
          <a:extLst>
            <a:ext uri="{FF2B5EF4-FFF2-40B4-BE49-F238E27FC236}">
              <a16:creationId xmlns:a16="http://schemas.microsoft.com/office/drawing/2014/main" id="{AB26C507-6E59-4224-A956-CCC6250CB1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5" name="Picture 5">
          <a:extLst>
            <a:ext uri="{FF2B5EF4-FFF2-40B4-BE49-F238E27FC236}">
              <a16:creationId xmlns:a16="http://schemas.microsoft.com/office/drawing/2014/main" id="{0E8C7202-417C-4765-8CF8-F00515FA34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6" name="Picture 5">
          <a:extLst>
            <a:ext uri="{FF2B5EF4-FFF2-40B4-BE49-F238E27FC236}">
              <a16:creationId xmlns:a16="http://schemas.microsoft.com/office/drawing/2014/main" id="{E3F2D19B-343A-4906-BE48-3BACBE9CBA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7" name="Picture 5">
          <a:extLst>
            <a:ext uri="{FF2B5EF4-FFF2-40B4-BE49-F238E27FC236}">
              <a16:creationId xmlns:a16="http://schemas.microsoft.com/office/drawing/2014/main" id="{11862042-FFBA-48BA-8D12-877756F6A3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8" name="Picture 5">
          <a:extLst>
            <a:ext uri="{FF2B5EF4-FFF2-40B4-BE49-F238E27FC236}">
              <a16:creationId xmlns:a16="http://schemas.microsoft.com/office/drawing/2014/main" id="{F4A77918-9F54-4C55-B43D-A37345733B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9" name="Picture 5">
          <a:extLst>
            <a:ext uri="{FF2B5EF4-FFF2-40B4-BE49-F238E27FC236}">
              <a16:creationId xmlns:a16="http://schemas.microsoft.com/office/drawing/2014/main" id="{59D85AAB-6F74-43BB-A2BC-DC0AFAE2D8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0" name="Picture 5">
          <a:extLst>
            <a:ext uri="{FF2B5EF4-FFF2-40B4-BE49-F238E27FC236}">
              <a16:creationId xmlns:a16="http://schemas.microsoft.com/office/drawing/2014/main" id="{7479F9F5-A88D-4B9D-8BF0-B0434BA782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1" name="Picture 5">
          <a:extLst>
            <a:ext uri="{FF2B5EF4-FFF2-40B4-BE49-F238E27FC236}">
              <a16:creationId xmlns:a16="http://schemas.microsoft.com/office/drawing/2014/main" id="{4D9F40A6-BB36-46A0-B1DD-51DBF5343E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2" name="Picture 5">
          <a:extLst>
            <a:ext uri="{FF2B5EF4-FFF2-40B4-BE49-F238E27FC236}">
              <a16:creationId xmlns:a16="http://schemas.microsoft.com/office/drawing/2014/main" id="{B2A0CBED-F16C-4452-B85E-597821D61E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3" name="Picture 5">
          <a:extLst>
            <a:ext uri="{FF2B5EF4-FFF2-40B4-BE49-F238E27FC236}">
              <a16:creationId xmlns:a16="http://schemas.microsoft.com/office/drawing/2014/main" id="{26EB9660-9992-4314-BA11-F183EF3AE5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4" name="Picture 5">
          <a:extLst>
            <a:ext uri="{FF2B5EF4-FFF2-40B4-BE49-F238E27FC236}">
              <a16:creationId xmlns:a16="http://schemas.microsoft.com/office/drawing/2014/main" id="{2A737A76-C684-41AD-8318-07E14C5E24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5" name="Picture 5">
          <a:extLst>
            <a:ext uri="{FF2B5EF4-FFF2-40B4-BE49-F238E27FC236}">
              <a16:creationId xmlns:a16="http://schemas.microsoft.com/office/drawing/2014/main" id="{AF07A429-5C4F-4074-8A05-74A4EB6A90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6" name="Picture 5">
          <a:extLst>
            <a:ext uri="{FF2B5EF4-FFF2-40B4-BE49-F238E27FC236}">
              <a16:creationId xmlns:a16="http://schemas.microsoft.com/office/drawing/2014/main" id="{C0F06447-CB7E-4B67-B5B1-4EAEA30A39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7" name="Picture 5">
          <a:extLst>
            <a:ext uri="{FF2B5EF4-FFF2-40B4-BE49-F238E27FC236}">
              <a16:creationId xmlns:a16="http://schemas.microsoft.com/office/drawing/2014/main" id="{E393AE5F-590E-46A2-9CE8-291FA7713B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8" name="Picture 5">
          <a:extLst>
            <a:ext uri="{FF2B5EF4-FFF2-40B4-BE49-F238E27FC236}">
              <a16:creationId xmlns:a16="http://schemas.microsoft.com/office/drawing/2014/main" id="{AC0B2E7D-117F-45D5-9775-9EDEED7463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9" name="Picture 5">
          <a:extLst>
            <a:ext uri="{FF2B5EF4-FFF2-40B4-BE49-F238E27FC236}">
              <a16:creationId xmlns:a16="http://schemas.microsoft.com/office/drawing/2014/main" id="{721B0113-E6DD-4DAB-AC27-A6F047CFAD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0" name="Picture 5">
          <a:extLst>
            <a:ext uri="{FF2B5EF4-FFF2-40B4-BE49-F238E27FC236}">
              <a16:creationId xmlns:a16="http://schemas.microsoft.com/office/drawing/2014/main" id="{4D69C900-664E-4E39-A814-503B30D50D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1" name="Picture 5">
          <a:extLst>
            <a:ext uri="{FF2B5EF4-FFF2-40B4-BE49-F238E27FC236}">
              <a16:creationId xmlns:a16="http://schemas.microsoft.com/office/drawing/2014/main" id="{A49484B8-28D4-4312-AC2F-2E5D16CE85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2" name="Picture 5">
          <a:extLst>
            <a:ext uri="{FF2B5EF4-FFF2-40B4-BE49-F238E27FC236}">
              <a16:creationId xmlns:a16="http://schemas.microsoft.com/office/drawing/2014/main" id="{651F9D1A-BA0F-4CC2-ADE9-42590BE3B7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3" name="Picture 5">
          <a:extLst>
            <a:ext uri="{FF2B5EF4-FFF2-40B4-BE49-F238E27FC236}">
              <a16:creationId xmlns:a16="http://schemas.microsoft.com/office/drawing/2014/main" id="{98EC9FDB-6318-4FF6-807A-B0339BEB26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4" name="Picture 5">
          <a:extLst>
            <a:ext uri="{FF2B5EF4-FFF2-40B4-BE49-F238E27FC236}">
              <a16:creationId xmlns:a16="http://schemas.microsoft.com/office/drawing/2014/main" id="{6DC41320-6AE9-46C1-BD4F-AB4E1A28AA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5" name="Picture 5">
          <a:extLst>
            <a:ext uri="{FF2B5EF4-FFF2-40B4-BE49-F238E27FC236}">
              <a16:creationId xmlns:a16="http://schemas.microsoft.com/office/drawing/2014/main" id="{C1F2745F-9C0F-4013-8411-EFE17E964F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6" name="Picture 5">
          <a:extLst>
            <a:ext uri="{FF2B5EF4-FFF2-40B4-BE49-F238E27FC236}">
              <a16:creationId xmlns:a16="http://schemas.microsoft.com/office/drawing/2014/main" id="{E9395336-44AA-4711-BF1C-AB9A5BFF7D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7" name="Picture 5">
          <a:extLst>
            <a:ext uri="{FF2B5EF4-FFF2-40B4-BE49-F238E27FC236}">
              <a16:creationId xmlns:a16="http://schemas.microsoft.com/office/drawing/2014/main" id="{508456F0-3F6A-4A34-ADB0-CDD38738C5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8" name="Picture 5">
          <a:extLst>
            <a:ext uri="{FF2B5EF4-FFF2-40B4-BE49-F238E27FC236}">
              <a16:creationId xmlns:a16="http://schemas.microsoft.com/office/drawing/2014/main" id="{79ED0435-C58A-4AFC-B853-629FEA6B9E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9" name="Picture 5">
          <a:extLst>
            <a:ext uri="{FF2B5EF4-FFF2-40B4-BE49-F238E27FC236}">
              <a16:creationId xmlns:a16="http://schemas.microsoft.com/office/drawing/2014/main" id="{5306EC76-E9EA-4F8A-81A3-527A109FB8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0" name="Picture 5">
          <a:extLst>
            <a:ext uri="{FF2B5EF4-FFF2-40B4-BE49-F238E27FC236}">
              <a16:creationId xmlns:a16="http://schemas.microsoft.com/office/drawing/2014/main" id="{D4E923D9-7CD6-435A-9184-6FF9BE8CEE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1" name="Picture 5">
          <a:extLst>
            <a:ext uri="{FF2B5EF4-FFF2-40B4-BE49-F238E27FC236}">
              <a16:creationId xmlns:a16="http://schemas.microsoft.com/office/drawing/2014/main" id="{453B5F56-B1A9-4898-AC9F-828251A46E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2" name="Picture 5">
          <a:extLst>
            <a:ext uri="{FF2B5EF4-FFF2-40B4-BE49-F238E27FC236}">
              <a16:creationId xmlns:a16="http://schemas.microsoft.com/office/drawing/2014/main" id="{357F64C5-C225-4049-A10E-735535D652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3" name="Picture 5">
          <a:extLst>
            <a:ext uri="{FF2B5EF4-FFF2-40B4-BE49-F238E27FC236}">
              <a16:creationId xmlns:a16="http://schemas.microsoft.com/office/drawing/2014/main" id="{F9A11999-A2C0-4081-95C1-B5A37B0A6D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4" name="Picture 5">
          <a:extLst>
            <a:ext uri="{FF2B5EF4-FFF2-40B4-BE49-F238E27FC236}">
              <a16:creationId xmlns:a16="http://schemas.microsoft.com/office/drawing/2014/main" id="{7D6A9B2B-A645-40D2-8A61-7145A28939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5" name="Picture 5">
          <a:extLst>
            <a:ext uri="{FF2B5EF4-FFF2-40B4-BE49-F238E27FC236}">
              <a16:creationId xmlns:a16="http://schemas.microsoft.com/office/drawing/2014/main" id="{5BC1142B-399B-4EB5-9363-6E873D1B3C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6" name="Picture 5">
          <a:extLst>
            <a:ext uri="{FF2B5EF4-FFF2-40B4-BE49-F238E27FC236}">
              <a16:creationId xmlns:a16="http://schemas.microsoft.com/office/drawing/2014/main" id="{CEA29E63-2010-4EF0-A9B2-20A02C1408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7" name="Picture 5">
          <a:extLst>
            <a:ext uri="{FF2B5EF4-FFF2-40B4-BE49-F238E27FC236}">
              <a16:creationId xmlns:a16="http://schemas.microsoft.com/office/drawing/2014/main" id="{EBFF5771-6735-4C88-BF06-197716FBBA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8" name="Picture 5">
          <a:extLst>
            <a:ext uri="{FF2B5EF4-FFF2-40B4-BE49-F238E27FC236}">
              <a16:creationId xmlns:a16="http://schemas.microsoft.com/office/drawing/2014/main" id="{28445DCC-FD4C-4B22-ACC9-FF3CB48C0E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9" name="Picture 5">
          <a:extLst>
            <a:ext uri="{FF2B5EF4-FFF2-40B4-BE49-F238E27FC236}">
              <a16:creationId xmlns:a16="http://schemas.microsoft.com/office/drawing/2014/main" id="{573B2F4C-D6A3-4937-B9AF-B6078A76DE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0" name="Picture 5">
          <a:extLst>
            <a:ext uri="{FF2B5EF4-FFF2-40B4-BE49-F238E27FC236}">
              <a16:creationId xmlns:a16="http://schemas.microsoft.com/office/drawing/2014/main" id="{AF99A26D-CA5A-4715-96DB-EAD031F587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1" name="Picture 5">
          <a:extLst>
            <a:ext uri="{FF2B5EF4-FFF2-40B4-BE49-F238E27FC236}">
              <a16:creationId xmlns:a16="http://schemas.microsoft.com/office/drawing/2014/main" id="{04D40FBD-2A43-428E-BC36-0F08D24466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2" name="Picture 5">
          <a:extLst>
            <a:ext uri="{FF2B5EF4-FFF2-40B4-BE49-F238E27FC236}">
              <a16:creationId xmlns:a16="http://schemas.microsoft.com/office/drawing/2014/main" id="{A72C43DA-44BA-4D56-A756-13A109ADDA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3" name="Picture 5">
          <a:extLst>
            <a:ext uri="{FF2B5EF4-FFF2-40B4-BE49-F238E27FC236}">
              <a16:creationId xmlns:a16="http://schemas.microsoft.com/office/drawing/2014/main" id="{F82B3BA2-1E2B-4338-8DB0-EDE3EADBA4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4" name="Picture 5">
          <a:extLst>
            <a:ext uri="{FF2B5EF4-FFF2-40B4-BE49-F238E27FC236}">
              <a16:creationId xmlns:a16="http://schemas.microsoft.com/office/drawing/2014/main" id="{D2898372-1213-4E88-AC32-5BFCD23A05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5" name="Picture 5">
          <a:extLst>
            <a:ext uri="{FF2B5EF4-FFF2-40B4-BE49-F238E27FC236}">
              <a16:creationId xmlns:a16="http://schemas.microsoft.com/office/drawing/2014/main" id="{5AF01B3F-85B6-497E-92CF-D2DB6D9525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6" name="Picture 5">
          <a:extLst>
            <a:ext uri="{FF2B5EF4-FFF2-40B4-BE49-F238E27FC236}">
              <a16:creationId xmlns:a16="http://schemas.microsoft.com/office/drawing/2014/main" id="{DE581D53-14FC-4F0C-A751-D0F16826FE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7" name="Picture 5">
          <a:extLst>
            <a:ext uri="{FF2B5EF4-FFF2-40B4-BE49-F238E27FC236}">
              <a16:creationId xmlns:a16="http://schemas.microsoft.com/office/drawing/2014/main" id="{7A798BE6-F17F-422B-8D5E-9ABF2170C5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8" name="Picture 5">
          <a:extLst>
            <a:ext uri="{FF2B5EF4-FFF2-40B4-BE49-F238E27FC236}">
              <a16:creationId xmlns:a16="http://schemas.microsoft.com/office/drawing/2014/main" id="{F176F034-F620-47C7-9BFC-4A6C97ED77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9" name="Picture 5">
          <a:extLst>
            <a:ext uri="{FF2B5EF4-FFF2-40B4-BE49-F238E27FC236}">
              <a16:creationId xmlns:a16="http://schemas.microsoft.com/office/drawing/2014/main" id="{16A5B96B-805D-4C99-B5D4-93E0A94698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0" name="Picture 5">
          <a:extLst>
            <a:ext uri="{FF2B5EF4-FFF2-40B4-BE49-F238E27FC236}">
              <a16:creationId xmlns:a16="http://schemas.microsoft.com/office/drawing/2014/main" id="{3415D5AB-447B-40AE-AAB4-8FFD959CC8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1" name="Picture 5">
          <a:extLst>
            <a:ext uri="{FF2B5EF4-FFF2-40B4-BE49-F238E27FC236}">
              <a16:creationId xmlns:a16="http://schemas.microsoft.com/office/drawing/2014/main" id="{906A0816-CA19-4B5C-9160-BF66191013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2" name="Picture 5">
          <a:extLst>
            <a:ext uri="{FF2B5EF4-FFF2-40B4-BE49-F238E27FC236}">
              <a16:creationId xmlns:a16="http://schemas.microsoft.com/office/drawing/2014/main" id="{D8F5E2E0-08A9-4EAB-A8E3-671C3A0AE0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3" name="Picture 5">
          <a:extLst>
            <a:ext uri="{FF2B5EF4-FFF2-40B4-BE49-F238E27FC236}">
              <a16:creationId xmlns:a16="http://schemas.microsoft.com/office/drawing/2014/main" id="{C76F6426-9DC6-4B20-97CD-F1765B99C3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4" name="Picture 5">
          <a:extLst>
            <a:ext uri="{FF2B5EF4-FFF2-40B4-BE49-F238E27FC236}">
              <a16:creationId xmlns:a16="http://schemas.microsoft.com/office/drawing/2014/main" id="{CCEF9623-B7F7-4A22-9CF6-325D23A40B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5" name="Picture 5">
          <a:extLst>
            <a:ext uri="{FF2B5EF4-FFF2-40B4-BE49-F238E27FC236}">
              <a16:creationId xmlns:a16="http://schemas.microsoft.com/office/drawing/2014/main" id="{E39EA730-B2A1-45B4-B55E-4717184685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6" name="Picture 5">
          <a:extLst>
            <a:ext uri="{FF2B5EF4-FFF2-40B4-BE49-F238E27FC236}">
              <a16:creationId xmlns:a16="http://schemas.microsoft.com/office/drawing/2014/main" id="{FEEBCF8D-D8C7-4A18-8C6C-26D212A4A2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7" name="Picture 5">
          <a:extLst>
            <a:ext uri="{FF2B5EF4-FFF2-40B4-BE49-F238E27FC236}">
              <a16:creationId xmlns:a16="http://schemas.microsoft.com/office/drawing/2014/main" id="{BD2FBEE6-E98F-47E2-9498-8430055969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8" name="Picture 5">
          <a:extLst>
            <a:ext uri="{FF2B5EF4-FFF2-40B4-BE49-F238E27FC236}">
              <a16:creationId xmlns:a16="http://schemas.microsoft.com/office/drawing/2014/main" id="{131E1AB5-9AA0-4B25-8B17-5F024F044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9" name="Picture 5">
          <a:extLst>
            <a:ext uri="{FF2B5EF4-FFF2-40B4-BE49-F238E27FC236}">
              <a16:creationId xmlns:a16="http://schemas.microsoft.com/office/drawing/2014/main" id="{ABC522DB-8306-4846-9FDD-401786C4D9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0" name="Picture 5">
          <a:extLst>
            <a:ext uri="{FF2B5EF4-FFF2-40B4-BE49-F238E27FC236}">
              <a16:creationId xmlns:a16="http://schemas.microsoft.com/office/drawing/2014/main" id="{62DC9094-FBAC-428F-AF47-87AD87B6A3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1" name="Picture 5">
          <a:extLst>
            <a:ext uri="{FF2B5EF4-FFF2-40B4-BE49-F238E27FC236}">
              <a16:creationId xmlns:a16="http://schemas.microsoft.com/office/drawing/2014/main" id="{0733F2FD-3473-4F47-94C4-F3AC13E70E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2" name="Picture 5">
          <a:extLst>
            <a:ext uri="{FF2B5EF4-FFF2-40B4-BE49-F238E27FC236}">
              <a16:creationId xmlns:a16="http://schemas.microsoft.com/office/drawing/2014/main" id="{B3C033BD-E7E9-4E72-A53D-218E448E7C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3" name="Picture 5">
          <a:extLst>
            <a:ext uri="{FF2B5EF4-FFF2-40B4-BE49-F238E27FC236}">
              <a16:creationId xmlns:a16="http://schemas.microsoft.com/office/drawing/2014/main" id="{4E38B1D5-B8FF-4A45-ACA6-E2FF0CEF8F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4" name="Picture 5">
          <a:extLst>
            <a:ext uri="{FF2B5EF4-FFF2-40B4-BE49-F238E27FC236}">
              <a16:creationId xmlns:a16="http://schemas.microsoft.com/office/drawing/2014/main" id="{3FCAA901-8687-452E-9132-6FEE77E047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5" name="Picture 5">
          <a:extLst>
            <a:ext uri="{FF2B5EF4-FFF2-40B4-BE49-F238E27FC236}">
              <a16:creationId xmlns:a16="http://schemas.microsoft.com/office/drawing/2014/main" id="{855A9CDC-13BB-43BA-9BCD-6EDEA2D12D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6" name="Picture 5">
          <a:extLst>
            <a:ext uri="{FF2B5EF4-FFF2-40B4-BE49-F238E27FC236}">
              <a16:creationId xmlns:a16="http://schemas.microsoft.com/office/drawing/2014/main" id="{E1C66E47-30F1-4884-94B9-B9223DFAD4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7" name="Picture 5">
          <a:extLst>
            <a:ext uri="{FF2B5EF4-FFF2-40B4-BE49-F238E27FC236}">
              <a16:creationId xmlns:a16="http://schemas.microsoft.com/office/drawing/2014/main" id="{0FC803AB-3BB4-4BA0-A0A4-90135793BA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8" name="Picture 5">
          <a:extLst>
            <a:ext uri="{FF2B5EF4-FFF2-40B4-BE49-F238E27FC236}">
              <a16:creationId xmlns:a16="http://schemas.microsoft.com/office/drawing/2014/main" id="{A241A373-2DA3-4FB9-95F6-1E96C7214A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9" name="Picture 5">
          <a:extLst>
            <a:ext uri="{FF2B5EF4-FFF2-40B4-BE49-F238E27FC236}">
              <a16:creationId xmlns:a16="http://schemas.microsoft.com/office/drawing/2014/main" id="{CEDD0F9C-D381-4362-A947-D14D10C086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0" name="Picture 5">
          <a:extLst>
            <a:ext uri="{FF2B5EF4-FFF2-40B4-BE49-F238E27FC236}">
              <a16:creationId xmlns:a16="http://schemas.microsoft.com/office/drawing/2014/main" id="{6CF70B7D-B78A-4421-9ADE-9E40332842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1" name="Picture 5">
          <a:extLst>
            <a:ext uri="{FF2B5EF4-FFF2-40B4-BE49-F238E27FC236}">
              <a16:creationId xmlns:a16="http://schemas.microsoft.com/office/drawing/2014/main" id="{4B40FE82-D9A5-4560-A453-2AFBE2CEE2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2" name="Picture 5">
          <a:extLst>
            <a:ext uri="{FF2B5EF4-FFF2-40B4-BE49-F238E27FC236}">
              <a16:creationId xmlns:a16="http://schemas.microsoft.com/office/drawing/2014/main" id="{9240EB75-8B3E-44D7-A4AA-4A30EA96A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3" name="Picture 5">
          <a:extLst>
            <a:ext uri="{FF2B5EF4-FFF2-40B4-BE49-F238E27FC236}">
              <a16:creationId xmlns:a16="http://schemas.microsoft.com/office/drawing/2014/main" id="{6ADAF5C9-51B8-4E3D-B93F-AB544B086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4" name="Picture 5">
          <a:extLst>
            <a:ext uri="{FF2B5EF4-FFF2-40B4-BE49-F238E27FC236}">
              <a16:creationId xmlns:a16="http://schemas.microsoft.com/office/drawing/2014/main" id="{D1D583E4-80A2-4CC3-BC8D-2E64BC462B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5" name="Picture 5">
          <a:extLst>
            <a:ext uri="{FF2B5EF4-FFF2-40B4-BE49-F238E27FC236}">
              <a16:creationId xmlns:a16="http://schemas.microsoft.com/office/drawing/2014/main" id="{89DFC2CA-F354-445A-9815-377987AD63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6" name="Picture 5">
          <a:extLst>
            <a:ext uri="{FF2B5EF4-FFF2-40B4-BE49-F238E27FC236}">
              <a16:creationId xmlns:a16="http://schemas.microsoft.com/office/drawing/2014/main" id="{1C33F0C9-7E59-4728-9F61-D2839BD713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7" name="Picture 5">
          <a:extLst>
            <a:ext uri="{FF2B5EF4-FFF2-40B4-BE49-F238E27FC236}">
              <a16:creationId xmlns:a16="http://schemas.microsoft.com/office/drawing/2014/main" id="{9741DBE3-B514-4365-AD71-2FC4050384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8" name="Picture 5">
          <a:extLst>
            <a:ext uri="{FF2B5EF4-FFF2-40B4-BE49-F238E27FC236}">
              <a16:creationId xmlns:a16="http://schemas.microsoft.com/office/drawing/2014/main" id="{E1E7DC5C-8458-4ED5-844B-BF08E94C25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9" name="Picture 5">
          <a:extLst>
            <a:ext uri="{FF2B5EF4-FFF2-40B4-BE49-F238E27FC236}">
              <a16:creationId xmlns:a16="http://schemas.microsoft.com/office/drawing/2014/main" id="{EA11CA64-9C24-4C5D-9433-0640C01514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0" name="Picture 5">
          <a:extLst>
            <a:ext uri="{FF2B5EF4-FFF2-40B4-BE49-F238E27FC236}">
              <a16:creationId xmlns:a16="http://schemas.microsoft.com/office/drawing/2014/main" id="{5D0854E4-136B-45B1-AFAB-9317E2A34A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1" name="Picture 5">
          <a:extLst>
            <a:ext uri="{FF2B5EF4-FFF2-40B4-BE49-F238E27FC236}">
              <a16:creationId xmlns:a16="http://schemas.microsoft.com/office/drawing/2014/main" id="{FAD464E0-9D09-497A-A5ED-27BB2B5696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2" name="Picture 5">
          <a:extLst>
            <a:ext uri="{FF2B5EF4-FFF2-40B4-BE49-F238E27FC236}">
              <a16:creationId xmlns:a16="http://schemas.microsoft.com/office/drawing/2014/main" id="{910350CA-5AD4-4114-9D89-CC840BD5CB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3" name="Picture 5">
          <a:extLst>
            <a:ext uri="{FF2B5EF4-FFF2-40B4-BE49-F238E27FC236}">
              <a16:creationId xmlns:a16="http://schemas.microsoft.com/office/drawing/2014/main" id="{24BD6038-4912-4FFA-8BA6-EB87B7AF20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4" name="Picture 5">
          <a:extLst>
            <a:ext uri="{FF2B5EF4-FFF2-40B4-BE49-F238E27FC236}">
              <a16:creationId xmlns:a16="http://schemas.microsoft.com/office/drawing/2014/main" id="{39B1C9F6-072A-417E-BD06-E2A155206B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5" name="Picture 5">
          <a:extLst>
            <a:ext uri="{FF2B5EF4-FFF2-40B4-BE49-F238E27FC236}">
              <a16:creationId xmlns:a16="http://schemas.microsoft.com/office/drawing/2014/main" id="{A284DF09-4E19-467F-8554-9CBD2F62E3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6" name="Picture 5">
          <a:extLst>
            <a:ext uri="{FF2B5EF4-FFF2-40B4-BE49-F238E27FC236}">
              <a16:creationId xmlns:a16="http://schemas.microsoft.com/office/drawing/2014/main" id="{59283819-4808-40CA-A77D-DA00F0B22C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7" name="Picture 5">
          <a:extLst>
            <a:ext uri="{FF2B5EF4-FFF2-40B4-BE49-F238E27FC236}">
              <a16:creationId xmlns:a16="http://schemas.microsoft.com/office/drawing/2014/main" id="{B27FC97F-E15A-41B9-8A13-9505F16E4A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8" name="Picture 5">
          <a:extLst>
            <a:ext uri="{FF2B5EF4-FFF2-40B4-BE49-F238E27FC236}">
              <a16:creationId xmlns:a16="http://schemas.microsoft.com/office/drawing/2014/main" id="{4BB02BA3-5A35-4F3B-AB8D-97D90E2741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9" name="Picture 5">
          <a:extLst>
            <a:ext uri="{FF2B5EF4-FFF2-40B4-BE49-F238E27FC236}">
              <a16:creationId xmlns:a16="http://schemas.microsoft.com/office/drawing/2014/main" id="{944A9D16-D72A-4917-958C-16BF6F02A8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0" name="Picture 5">
          <a:extLst>
            <a:ext uri="{FF2B5EF4-FFF2-40B4-BE49-F238E27FC236}">
              <a16:creationId xmlns:a16="http://schemas.microsoft.com/office/drawing/2014/main" id="{A7292AB3-DCB4-49D2-8E31-FDDCFDCAE7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1" name="Picture 5">
          <a:extLst>
            <a:ext uri="{FF2B5EF4-FFF2-40B4-BE49-F238E27FC236}">
              <a16:creationId xmlns:a16="http://schemas.microsoft.com/office/drawing/2014/main" id="{5F3E1E8E-9732-4116-ABD1-620B76EC9F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2" name="Picture 5">
          <a:extLst>
            <a:ext uri="{FF2B5EF4-FFF2-40B4-BE49-F238E27FC236}">
              <a16:creationId xmlns:a16="http://schemas.microsoft.com/office/drawing/2014/main" id="{8D784F7A-2083-4E09-B4DA-FF92B817BA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3" name="Picture 5">
          <a:extLst>
            <a:ext uri="{FF2B5EF4-FFF2-40B4-BE49-F238E27FC236}">
              <a16:creationId xmlns:a16="http://schemas.microsoft.com/office/drawing/2014/main" id="{A792553A-A131-4533-A17A-3D39097871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4" name="Picture 5">
          <a:extLst>
            <a:ext uri="{FF2B5EF4-FFF2-40B4-BE49-F238E27FC236}">
              <a16:creationId xmlns:a16="http://schemas.microsoft.com/office/drawing/2014/main" id="{8837C2AB-137E-440C-88B4-A1AEBE7E73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5" name="Picture 5">
          <a:extLst>
            <a:ext uri="{FF2B5EF4-FFF2-40B4-BE49-F238E27FC236}">
              <a16:creationId xmlns:a16="http://schemas.microsoft.com/office/drawing/2014/main" id="{E280C6E4-5B74-4CB6-BCC3-F28FEBE6C4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6" name="Picture 5">
          <a:extLst>
            <a:ext uri="{FF2B5EF4-FFF2-40B4-BE49-F238E27FC236}">
              <a16:creationId xmlns:a16="http://schemas.microsoft.com/office/drawing/2014/main" id="{B607734F-990E-479E-B616-D0D6CAFD2B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7" name="Picture 5">
          <a:extLst>
            <a:ext uri="{FF2B5EF4-FFF2-40B4-BE49-F238E27FC236}">
              <a16:creationId xmlns:a16="http://schemas.microsoft.com/office/drawing/2014/main" id="{34139CCE-C5BC-4713-8B3E-F9972AB349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8" name="Picture 5">
          <a:extLst>
            <a:ext uri="{FF2B5EF4-FFF2-40B4-BE49-F238E27FC236}">
              <a16:creationId xmlns:a16="http://schemas.microsoft.com/office/drawing/2014/main" id="{A6F028EE-7BF7-4BC9-A65A-2C9EAC3294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9" name="Picture 5">
          <a:extLst>
            <a:ext uri="{FF2B5EF4-FFF2-40B4-BE49-F238E27FC236}">
              <a16:creationId xmlns:a16="http://schemas.microsoft.com/office/drawing/2014/main" id="{CE9B240E-0B35-4E65-AD56-5BF54115B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0" name="Picture 5">
          <a:extLst>
            <a:ext uri="{FF2B5EF4-FFF2-40B4-BE49-F238E27FC236}">
              <a16:creationId xmlns:a16="http://schemas.microsoft.com/office/drawing/2014/main" id="{8D5EE891-0580-4AEB-960A-9CECB4C02A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1" name="Picture 5">
          <a:extLst>
            <a:ext uri="{FF2B5EF4-FFF2-40B4-BE49-F238E27FC236}">
              <a16:creationId xmlns:a16="http://schemas.microsoft.com/office/drawing/2014/main" id="{44F3D164-5D3A-48E8-A119-34D804543F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2" name="Picture 5">
          <a:extLst>
            <a:ext uri="{FF2B5EF4-FFF2-40B4-BE49-F238E27FC236}">
              <a16:creationId xmlns:a16="http://schemas.microsoft.com/office/drawing/2014/main" id="{A82A269D-F0F0-4A35-9625-B1C3F7992C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3" name="Picture 5">
          <a:extLst>
            <a:ext uri="{FF2B5EF4-FFF2-40B4-BE49-F238E27FC236}">
              <a16:creationId xmlns:a16="http://schemas.microsoft.com/office/drawing/2014/main" id="{30CACDA9-1572-4E01-9FA4-09FAE8B52C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4" name="Picture 5">
          <a:extLst>
            <a:ext uri="{FF2B5EF4-FFF2-40B4-BE49-F238E27FC236}">
              <a16:creationId xmlns:a16="http://schemas.microsoft.com/office/drawing/2014/main" id="{44AAAB78-A76B-4988-A861-2CD4C7E32F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5" name="Picture 5">
          <a:extLst>
            <a:ext uri="{FF2B5EF4-FFF2-40B4-BE49-F238E27FC236}">
              <a16:creationId xmlns:a16="http://schemas.microsoft.com/office/drawing/2014/main" id="{FD75387A-975B-41DB-8A1B-06EA055F1A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6" name="Picture 5">
          <a:extLst>
            <a:ext uri="{FF2B5EF4-FFF2-40B4-BE49-F238E27FC236}">
              <a16:creationId xmlns:a16="http://schemas.microsoft.com/office/drawing/2014/main" id="{539275B5-3F9A-4133-B350-1912818BD5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7" name="Picture 5">
          <a:extLst>
            <a:ext uri="{FF2B5EF4-FFF2-40B4-BE49-F238E27FC236}">
              <a16:creationId xmlns:a16="http://schemas.microsoft.com/office/drawing/2014/main" id="{E1A54188-3A05-470B-A3CC-749C721FC4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8" name="Picture 5">
          <a:extLst>
            <a:ext uri="{FF2B5EF4-FFF2-40B4-BE49-F238E27FC236}">
              <a16:creationId xmlns:a16="http://schemas.microsoft.com/office/drawing/2014/main" id="{6F5BF468-3119-481C-BD9F-43D39AEA39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9" name="Picture 5">
          <a:extLst>
            <a:ext uri="{FF2B5EF4-FFF2-40B4-BE49-F238E27FC236}">
              <a16:creationId xmlns:a16="http://schemas.microsoft.com/office/drawing/2014/main" id="{CDD37556-D1AB-4FF8-BBEB-09DCB25C6E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0" name="Picture 5">
          <a:extLst>
            <a:ext uri="{FF2B5EF4-FFF2-40B4-BE49-F238E27FC236}">
              <a16:creationId xmlns:a16="http://schemas.microsoft.com/office/drawing/2014/main" id="{4F883B89-BA0E-4F8C-A8F0-36AE6078F3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1" name="Picture 5">
          <a:extLst>
            <a:ext uri="{FF2B5EF4-FFF2-40B4-BE49-F238E27FC236}">
              <a16:creationId xmlns:a16="http://schemas.microsoft.com/office/drawing/2014/main" id="{76733FE9-2861-451D-9427-B6D08EF4A7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2" name="Picture 5">
          <a:extLst>
            <a:ext uri="{FF2B5EF4-FFF2-40B4-BE49-F238E27FC236}">
              <a16:creationId xmlns:a16="http://schemas.microsoft.com/office/drawing/2014/main" id="{F9A802E4-9288-419A-9AC6-43F65DBA6A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3" name="Picture 5">
          <a:extLst>
            <a:ext uri="{FF2B5EF4-FFF2-40B4-BE49-F238E27FC236}">
              <a16:creationId xmlns:a16="http://schemas.microsoft.com/office/drawing/2014/main" id="{A2A9C52D-9B48-4B43-A55A-A28933B9A4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4" name="Picture 5">
          <a:extLst>
            <a:ext uri="{FF2B5EF4-FFF2-40B4-BE49-F238E27FC236}">
              <a16:creationId xmlns:a16="http://schemas.microsoft.com/office/drawing/2014/main" id="{6FC72676-268D-469D-BC90-D46B5F350E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5" name="Picture 5">
          <a:extLst>
            <a:ext uri="{FF2B5EF4-FFF2-40B4-BE49-F238E27FC236}">
              <a16:creationId xmlns:a16="http://schemas.microsoft.com/office/drawing/2014/main" id="{408C24FE-B17F-4520-95EB-18EE36CF58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6" name="Picture 5">
          <a:extLst>
            <a:ext uri="{FF2B5EF4-FFF2-40B4-BE49-F238E27FC236}">
              <a16:creationId xmlns:a16="http://schemas.microsoft.com/office/drawing/2014/main" id="{A56D51DA-E23A-4ACE-816C-AF7950A92D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7" name="Picture 5">
          <a:extLst>
            <a:ext uri="{FF2B5EF4-FFF2-40B4-BE49-F238E27FC236}">
              <a16:creationId xmlns:a16="http://schemas.microsoft.com/office/drawing/2014/main" id="{33D5668A-5626-4EDC-811C-4BF54C7217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8" name="Picture 5">
          <a:extLst>
            <a:ext uri="{FF2B5EF4-FFF2-40B4-BE49-F238E27FC236}">
              <a16:creationId xmlns:a16="http://schemas.microsoft.com/office/drawing/2014/main" id="{C17B6F8C-C2EC-48A7-A6B6-A446E8D75E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9" name="Picture 5">
          <a:extLst>
            <a:ext uri="{FF2B5EF4-FFF2-40B4-BE49-F238E27FC236}">
              <a16:creationId xmlns:a16="http://schemas.microsoft.com/office/drawing/2014/main" id="{0282F6FD-5200-4D65-ACC1-9671CF8909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0" name="Picture 5">
          <a:extLst>
            <a:ext uri="{FF2B5EF4-FFF2-40B4-BE49-F238E27FC236}">
              <a16:creationId xmlns:a16="http://schemas.microsoft.com/office/drawing/2014/main" id="{433B0E2A-9C31-4D86-A165-7408FC3A9A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1" name="Picture 5">
          <a:extLst>
            <a:ext uri="{FF2B5EF4-FFF2-40B4-BE49-F238E27FC236}">
              <a16:creationId xmlns:a16="http://schemas.microsoft.com/office/drawing/2014/main" id="{FE969D23-49C4-4FF5-B6EA-B25DF344BD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2" name="Picture 5">
          <a:extLst>
            <a:ext uri="{FF2B5EF4-FFF2-40B4-BE49-F238E27FC236}">
              <a16:creationId xmlns:a16="http://schemas.microsoft.com/office/drawing/2014/main" id="{79450803-5DA3-4AF7-891E-FDFAA08996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3" name="Picture 5">
          <a:extLst>
            <a:ext uri="{FF2B5EF4-FFF2-40B4-BE49-F238E27FC236}">
              <a16:creationId xmlns:a16="http://schemas.microsoft.com/office/drawing/2014/main" id="{1F8968E1-D882-4E2D-9B38-3D2D0206F6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4" name="Picture 5">
          <a:extLst>
            <a:ext uri="{FF2B5EF4-FFF2-40B4-BE49-F238E27FC236}">
              <a16:creationId xmlns:a16="http://schemas.microsoft.com/office/drawing/2014/main" id="{DCE5BBA2-4E46-4F70-861C-243DA899CB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5" name="Picture 5">
          <a:extLst>
            <a:ext uri="{FF2B5EF4-FFF2-40B4-BE49-F238E27FC236}">
              <a16:creationId xmlns:a16="http://schemas.microsoft.com/office/drawing/2014/main" id="{ED585C27-7BE3-4596-B096-BD76A13BF3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6" name="Picture 5">
          <a:extLst>
            <a:ext uri="{FF2B5EF4-FFF2-40B4-BE49-F238E27FC236}">
              <a16:creationId xmlns:a16="http://schemas.microsoft.com/office/drawing/2014/main" id="{ABB0887D-C39D-4610-A9AD-283E768854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7" name="Picture 5">
          <a:extLst>
            <a:ext uri="{FF2B5EF4-FFF2-40B4-BE49-F238E27FC236}">
              <a16:creationId xmlns:a16="http://schemas.microsoft.com/office/drawing/2014/main" id="{D296D79E-C9DB-473C-941E-724486210A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8" name="Picture 5">
          <a:extLst>
            <a:ext uri="{FF2B5EF4-FFF2-40B4-BE49-F238E27FC236}">
              <a16:creationId xmlns:a16="http://schemas.microsoft.com/office/drawing/2014/main" id="{E4941607-0A22-40DA-8D40-F3DE6634E1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9" name="Picture 5">
          <a:extLst>
            <a:ext uri="{FF2B5EF4-FFF2-40B4-BE49-F238E27FC236}">
              <a16:creationId xmlns:a16="http://schemas.microsoft.com/office/drawing/2014/main" id="{90D7B0B0-44B5-4875-ACBC-6C41CB44E2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0" name="Picture 5">
          <a:extLst>
            <a:ext uri="{FF2B5EF4-FFF2-40B4-BE49-F238E27FC236}">
              <a16:creationId xmlns:a16="http://schemas.microsoft.com/office/drawing/2014/main" id="{DC666C7D-501F-4942-8813-9C5EFDC0D7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1" name="Picture 5">
          <a:extLst>
            <a:ext uri="{FF2B5EF4-FFF2-40B4-BE49-F238E27FC236}">
              <a16:creationId xmlns:a16="http://schemas.microsoft.com/office/drawing/2014/main" id="{42698A6E-9D55-4689-9A40-90181E7DEE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2" name="Picture 5">
          <a:extLst>
            <a:ext uri="{FF2B5EF4-FFF2-40B4-BE49-F238E27FC236}">
              <a16:creationId xmlns:a16="http://schemas.microsoft.com/office/drawing/2014/main" id="{0B489F7D-B9B0-4CB1-BC98-7E8BD279E9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3" name="Picture 5">
          <a:extLst>
            <a:ext uri="{FF2B5EF4-FFF2-40B4-BE49-F238E27FC236}">
              <a16:creationId xmlns:a16="http://schemas.microsoft.com/office/drawing/2014/main" id="{91956677-95AE-4E1C-9DC2-BB12BFA597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4" name="Picture 5">
          <a:extLst>
            <a:ext uri="{FF2B5EF4-FFF2-40B4-BE49-F238E27FC236}">
              <a16:creationId xmlns:a16="http://schemas.microsoft.com/office/drawing/2014/main" id="{9E3D9D81-873B-4821-9CE9-0C344D488F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5" name="Picture 5">
          <a:extLst>
            <a:ext uri="{FF2B5EF4-FFF2-40B4-BE49-F238E27FC236}">
              <a16:creationId xmlns:a16="http://schemas.microsoft.com/office/drawing/2014/main" id="{88F13A17-68F8-4B2A-9E28-D8088F7D9E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6" name="Picture 5">
          <a:extLst>
            <a:ext uri="{FF2B5EF4-FFF2-40B4-BE49-F238E27FC236}">
              <a16:creationId xmlns:a16="http://schemas.microsoft.com/office/drawing/2014/main" id="{5A7585B0-50A7-4A92-ACDF-D6BF6325EC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7" name="Picture 5">
          <a:extLst>
            <a:ext uri="{FF2B5EF4-FFF2-40B4-BE49-F238E27FC236}">
              <a16:creationId xmlns:a16="http://schemas.microsoft.com/office/drawing/2014/main" id="{E6456A13-738A-465A-9B34-AB8405C355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8" name="Picture 5">
          <a:extLst>
            <a:ext uri="{FF2B5EF4-FFF2-40B4-BE49-F238E27FC236}">
              <a16:creationId xmlns:a16="http://schemas.microsoft.com/office/drawing/2014/main" id="{AE5263A8-9AAA-49FA-8B66-1CB381DCFC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9" name="Picture 5">
          <a:extLst>
            <a:ext uri="{FF2B5EF4-FFF2-40B4-BE49-F238E27FC236}">
              <a16:creationId xmlns:a16="http://schemas.microsoft.com/office/drawing/2014/main" id="{F6520ED3-86A1-4E18-B7FD-3DE6CDE898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0" name="Picture 5">
          <a:extLst>
            <a:ext uri="{FF2B5EF4-FFF2-40B4-BE49-F238E27FC236}">
              <a16:creationId xmlns:a16="http://schemas.microsoft.com/office/drawing/2014/main" id="{993239AE-9936-4476-8360-F9951F66AD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1" name="Picture 5">
          <a:extLst>
            <a:ext uri="{FF2B5EF4-FFF2-40B4-BE49-F238E27FC236}">
              <a16:creationId xmlns:a16="http://schemas.microsoft.com/office/drawing/2014/main" id="{86CC5CBC-A5FF-4BF7-92D6-844808A18C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2" name="Picture 5">
          <a:extLst>
            <a:ext uri="{FF2B5EF4-FFF2-40B4-BE49-F238E27FC236}">
              <a16:creationId xmlns:a16="http://schemas.microsoft.com/office/drawing/2014/main" id="{FDB31073-6D06-49C4-B8FB-25183CE7CF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3" name="Picture 5">
          <a:extLst>
            <a:ext uri="{FF2B5EF4-FFF2-40B4-BE49-F238E27FC236}">
              <a16:creationId xmlns:a16="http://schemas.microsoft.com/office/drawing/2014/main" id="{63D98730-64A7-409F-96E7-6BA492D698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4" name="Picture 5">
          <a:extLst>
            <a:ext uri="{FF2B5EF4-FFF2-40B4-BE49-F238E27FC236}">
              <a16:creationId xmlns:a16="http://schemas.microsoft.com/office/drawing/2014/main" id="{C5E67C3A-05EC-4A04-A494-49ED7E8B1E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5" name="Picture 5">
          <a:extLst>
            <a:ext uri="{FF2B5EF4-FFF2-40B4-BE49-F238E27FC236}">
              <a16:creationId xmlns:a16="http://schemas.microsoft.com/office/drawing/2014/main" id="{4F7C31CB-3D47-47A2-9004-BD921D7EE5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6" name="Picture 5">
          <a:extLst>
            <a:ext uri="{FF2B5EF4-FFF2-40B4-BE49-F238E27FC236}">
              <a16:creationId xmlns:a16="http://schemas.microsoft.com/office/drawing/2014/main" id="{EDAD46FA-CA9B-4726-8B7D-C14C021C09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7" name="Picture 5">
          <a:extLst>
            <a:ext uri="{FF2B5EF4-FFF2-40B4-BE49-F238E27FC236}">
              <a16:creationId xmlns:a16="http://schemas.microsoft.com/office/drawing/2014/main" id="{429641C3-BD82-4426-83E3-2A47A725FC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8" name="Picture 5">
          <a:extLst>
            <a:ext uri="{FF2B5EF4-FFF2-40B4-BE49-F238E27FC236}">
              <a16:creationId xmlns:a16="http://schemas.microsoft.com/office/drawing/2014/main" id="{75F6F9CD-8DEB-49D5-8DD0-1602020F11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9" name="Picture 5">
          <a:extLst>
            <a:ext uri="{FF2B5EF4-FFF2-40B4-BE49-F238E27FC236}">
              <a16:creationId xmlns:a16="http://schemas.microsoft.com/office/drawing/2014/main" id="{0B1E098E-B707-409D-9EF3-7D06D1010C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0" name="Picture 5">
          <a:extLst>
            <a:ext uri="{FF2B5EF4-FFF2-40B4-BE49-F238E27FC236}">
              <a16:creationId xmlns:a16="http://schemas.microsoft.com/office/drawing/2014/main" id="{3C44F0D7-CF34-4EC3-9546-9E3DFA546E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1" name="Picture 5">
          <a:extLst>
            <a:ext uri="{FF2B5EF4-FFF2-40B4-BE49-F238E27FC236}">
              <a16:creationId xmlns:a16="http://schemas.microsoft.com/office/drawing/2014/main" id="{E69C8950-18F3-4D92-8644-CBFF869187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2" name="Picture 5">
          <a:extLst>
            <a:ext uri="{FF2B5EF4-FFF2-40B4-BE49-F238E27FC236}">
              <a16:creationId xmlns:a16="http://schemas.microsoft.com/office/drawing/2014/main" id="{D73998D7-BCB3-47C1-9C21-051DD67C00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3" name="Picture 5">
          <a:extLst>
            <a:ext uri="{FF2B5EF4-FFF2-40B4-BE49-F238E27FC236}">
              <a16:creationId xmlns:a16="http://schemas.microsoft.com/office/drawing/2014/main" id="{786429A1-7063-41ED-A31D-A1262E3F21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4" name="Picture 5">
          <a:extLst>
            <a:ext uri="{FF2B5EF4-FFF2-40B4-BE49-F238E27FC236}">
              <a16:creationId xmlns:a16="http://schemas.microsoft.com/office/drawing/2014/main" id="{45F6B861-912D-4FEF-B348-72A45F9016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5" name="Picture 5">
          <a:extLst>
            <a:ext uri="{FF2B5EF4-FFF2-40B4-BE49-F238E27FC236}">
              <a16:creationId xmlns:a16="http://schemas.microsoft.com/office/drawing/2014/main" id="{4B16BFFE-6D89-4F3E-94FF-CD56989FBC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6" name="Picture 5">
          <a:extLst>
            <a:ext uri="{FF2B5EF4-FFF2-40B4-BE49-F238E27FC236}">
              <a16:creationId xmlns:a16="http://schemas.microsoft.com/office/drawing/2014/main" id="{8430B066-E543-4159-8B09-C86F00F0DD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7" name="Picture 5">
          <a:extLst>
            <a:ext uri="{FF2B5EF4-FFF2-40B4-BE49-F238E27FC236}">
              <a16:creationId xmlns:a16="http://schemas.microsoft.com/office/drawing/2014/main" id="{92B0741F-1DC0-466D-807F-47E323EA8F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8" name="Picture 5">
          <a:extLst>
            <a:ext uri="{FF2B5EF4-FFF2-40B4-BE49-F238E27FC236}">
              <a16:creationId xmlns:a16="http://schemas.microsoft.com/office/drawing/2014/main" id="{7DDD9462-B53E-4752-A3A1-82E91BFF72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9" name="Picture 5">
          <a:extLst>
            <a:ext uri="{FF2B5EF4-FFF2-40B4-BE49-F238E27FC236}">
              <a16:creationId xmlns:a16="http://schemas.microsoft.com/office/drawing/2014/main" id="{6B3F052A-D636-4731-A21A-41C729D970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0" name="Picture 5">
          <a:extLst>
            <a:ext uri="{FF2B5EF4-FFF2-40B4-BE49-F238E27FC236}">
              <a16:creationId xmlns:a16="http://schemas.microsoft.com/office/drawing/2014/main" id="{C61F88E4-A84F-4020-8DF0-D64D86034C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1" name="Picture 5">
          <a:extLst>
            <a:ext uri="{FF2B5EF4-FFF2-40B4-BE49-F238E27FC236}">
              <a16:creationId xmlns:a16="http://schemas.microsoft.com/office/drawing/2014/main" id="{B830D1F1-E5C7-48B9-B836-FD8EDD3A1D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2" name="Picture 5">
          <a:extLst>
            <a:ext uri="{FF2B5EF4-FFF2-40B4-BE49-F238E27FC236}">
              <a16:creationId xmlns:a16="http://schemas.microsoft.com/office/drawing/2014/main" id="{94415036-F941-408B-AC38-78FC5329A0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3" name="Picture 5">
          <a:extLst>
            <a:ext uri="{FF2B5EF4-FFF2-40B4-BE49-F238E27FC236}">
              <a16:creationId xmlns:a16="http://schemas.microsoft.com/office/drawing/2014/main" id="{DEE2D6DC-DE6F-4DD8-A7AE-3F40B50084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4" name="Picture 5">
          <a:extLst>
            <a:ext uri="{FF2B5EF4-FFF2-40B4-BE49-F238E27FC236}">
              <a16:creationId xmlns:a16="http://schemas.microsoft.com/office/drawing/2014/main" id="{BD394F07-D41C-458D-B3F9-9E6824A21C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5" name="Picture 5">
          <a:extLst>
            <a:ext uri="{FF2B5EF4-FFF2-40B4-BE49-F238E27FC236}">
              <a16:creationId xmlns:a16="http://schemas.microsoft.com/office/drawing/2014/main" id="{F7A2B80D-550E-4FCC-854E-366CDE8AC8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6" name="Picture 5">
          <a:extLst>
            <a:ext uri="{FF2B5EF4-FFF2-40B4-BE49-F238E27FC236}">
              <a16:creationId xmlns:a16="http://schemas.microsoft.com/office/drawing/2014/main" id="{9C8A684B-8A22-4FE2-88B6-3BF47CB3CA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7" name="Picture 5">
          <a:extLst>
            <a:ext uri="{FF2B5EF4-FFF2-40B4-BE49-F238E27FC236}">
              <a16:creationId xmlns:a16="http://schemas.microsoft.com/office/drawing/2014/main" id="{3308440E-2AC2-4FA9-9FAF-6A4984E08A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8" name="Picture 5">
          <a:extLst>
            <a:ext uri="{FF2B5EF4-FFF2-40B4-BE49-F238E27FC236}">
              <a16:creationId xmlns:a16="http://schemas.microsoft.com/office/drawing/2014/main" id="{3514770F-9E49-4AA4-AFA7-FECA005376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9" name="Picture 5">
          <a:extLst>
            <a:ext uri="{FF2B5EF4-FFF2-40B4-BE49-F238E27FC236}">
              <a16:creationId xmlns:a16="http://schemas.microsoft.com/office/drawing/2014/main" id="{6C32AA5D-977A-4C47-9E89-00644414D4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0" name="Picture 5">
          <a:extLst>
            <a:ext uri="{FF2B5EF4-FFF2-40B4-BE49-F238E27FC236}">
              <a16:creationId xmlns:a16="http://schemas.microsoft.com/office/drawing/2014/main" id="{B25D557D-702D-48EA-85EF-71D9954217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1" name="Picture 5">
          <a:extLst>
            <a:ext uri="{FF2B5EF4-FFF2-40B4-BE49-F238E27FC236}">
              <a16:creationId xmlns:a16="http://schemas.microsoft.com/office/drawing/2014/main" id="{8AB4AAD7-7E50-489B-BDA3-BFEE242444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2" name="Picture 5">
          <a:extLst>
            <a:ext uri="{FF2B5EF4-FFF2-40B4-BE49-F238E27FC236}">
              <a16:creationId xmlns:a16="http://schemas.microsoft.com/office/drawing/2014/main" id="{C85F26CD-2674-475E-A30D-C358F8E32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3" name="Picture 5">
          <a:extLst>
            <a:ext uri="{FF2B5EF4-FFF2-40B4-BE49-F238E27FC236}">
              <a16:creationId xmlns:a16="http://schemas.microsoft.com/office/drawing/2014/main" id="{F93FC37C-3D57-4BD6-BFF3-A520E2CCB7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4" name="Picture 5">
          <a:extLst>
            <a:ext uri="{FF2B5EF4-FFF2-40B4-BE49-F238E27FC236}">
              <a16:creationId xmlns:a16="http://schemas.microsoft.com/office/drawing/2014/main" id="{A72E4D83-E090-4EFB-9077-EDE8D3B842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5" name="Picture 5">
          <a:extLst>
            <a:ext uri="{FF2B5EF4-FFF2-40B4-BE49-F238E27FC236}">
              <a16:creationId xmlns:a16="http://schemas.microsoft.com/office/drawing/2014/main" id="{03F2FD44-75EE-4526-A167-C61891AA81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6" name="Picture 5">
          <a:extLst>
            <a:ext uri="{FF2B5EF4-FFF2-40B4-BE49-F238E27FC236}">
              <a16:creationId xmlns:a16="http://schemas.microsoft.com/office/drawing/2014/main" id="{10B0651F-B152-4F0E-8EF0-84E1F81BDA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7" name="Picture 5">
          <a:extLst>
            <a:ext uri="{FF2B5EF4-FFF2-40B4-BE49-F238E27FC236}">
              <a16:creationId xmlns:a16="http://schemas.microsoft.com/office/drawing/2014/main" id="{96932B99-CA88-4FB9-B269-E76F080B8E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8" name="Picture 5">
          <a:extLst>
            <a:ext uri="{FF2B5EF4-FFF2-40B4-BE49-F238E27FC236}">
              <a16:creationId xmlns:a16="http://schemas.microsoft.com/office/drawing/2014/main" id="{7B5D9F10-688A-4E7E-A43E-4DC18A8028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9" name="Picture 5">
          <a:extLst>
            <a:ext uri="{FF2B5EF4-FFF2-40B4-BE49-F238E27FC236}">
              <a16:creationId xmlns:a16="http://schemas.microsoft.com/office/drawing/2014/main" id="{EEDDBFE6-A17F-487C-84F7-2970EE9545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0" name="Picture 5">
          <a:extLst>
            <a:ext uri="{FF2B5EF4-FFF2-40B4-BE49-F238E27FC236}">
              <a16:creationId xmlns:a16="http://schemas.microsoft.com/office/drawing/2014/main" id="{C86A984B-8E21-4A95-8353-89FA57750D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1" name="Picture 5">
          <a:extLst>
            <a:ext uri="{FF2B5EF4-FFF2-40B4-BE49-F238E27FC236}">
              <a16:creationId xmlns:a16="http://schemas.microsoft.com/office/drawing/2014/main" id="{82B12F2E-94CB-46C7-93D9-E9D0B3F580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2" name="Picture 5">
          <a:extLst>
            <a:ext uri="{FF2B5EF4-FFF2-40B4-BE49-F238E27FC236}">
              <a16:creationId xmlns:a16="http://schemas.microsoft.com/office/drawing/2014/main" id="{B3CFEDCF-B1A5-43CF-9D45-BD8AE2CE52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3" name="Picture 5">
          <a:extLst>
            <a:ext uri="{FF2B5EF4-FFF2-40B4-BE49-F238E27FC236}">
              <a16:creationId xmlns:a16="http://schemas.microsoft.com/office/drawing/2014/main" id="{EA989606-0A0B-4F96-BC4F-DC9ECBA356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4" name="Picture 5">
          <a:extLst>
            <a:ext uri="{FF2B5EF4-FFF2-40B4-BE49-F238E27FC236}">
              <a16:creationId xmlns:a16="http://schemas.microsoft.com/office/drawing/2014/main" id="{35FAAF6D-BB4C-45B3-AAB8-0D57A7004C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5" name="Picture 5">
          <a:extLst>
            <a:ext uri="{FF2B5EF4-FFF2-40B4-BE49-F238E27FC236}">
              <a16:creationId xmlns:a16="http://schemas.microsoft.com/office/drawing/2014/main" id="{99C09FD0-D08A-419F-9C6F-809C38677C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6" name="Picture 5">
          <a:extLst>
            <a:ext uri="{FF2B5EF4-FFF2-40B4-BE49-F238E27FC236}">
              <a16:creationId xmlns:a16="http://schemas.microsoft.com/office/drawing/2014/main" id="{E79302DB-3DDE-43AA-A67E-71BD51345E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7" name="Picture 5">
          <a:extLst>
            <a:ext uri="{FF2B5EF4-FFF2-40B4-BE49-F238E27FC236}">
              <a16:creationId xmlns:a16="http://schemas.microsoft.com/office/drawing/2014/main" id="{AACADA59-B265-467F-9EF4-F78A7AF1C1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8" name="Picture 5">
          <a:extLst>
            <a:ext uri="{FF2B5EF4-FFF2-40B4-BE49-F238E27FC236}">
              <a16:creationId xmlns:a16="http://schemas.microsoft.com/office/drawing/2014/main" id="{108D92E3-AB50-4FE7-BC85-A0468368F4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9" name="Picture 5">
          <a:extLst>
            <a:ext uri="{FF2B5EF4-FFF2-40B4-BE49-F238E27FC236}">
              <a16:creationId xmlns:a16="http://schemas.microsoft.com/office/drawing/2014/main" id="{B0B9B30F-6198-4082-ADCC-E904A7F933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0" name="Picture 5">
          <a:extLst>
            <a:ext uri="{FF2B5EF4-FFF2-40B4-BE49-F238E27FC236}">
              <a16:creationId xmlns:a16="http://schemas.microsoft.com/office/drawing/2014/main" id="{4E2E61C2-7F7A-4543-A0EF-495D04476D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1" name="Picture 5">
          <a:extLst>
            <a:ext uri="{FF2B5EF4-FFF2-40B4-BE49-F238E27FC236}">
              <a16:creationId xmlns:a16="http://schemas.microsoft.com/office/drawing/2014/main" id="{81B536A3-A2F1-4885-BAEF-E62A53C6FD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2" name="Picture 5">
          <a:extLst>
            <a:ext uri="{FF2B5EF4-FFF2-40B4-BE49-F238E27FC236}">
              <a16:creationId xmlns:a16="http://schemas.microsoft.com/office/drawing/2014/main" id="{D4861E1F-896A-4088-A98C-AB11516450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3" name="Picture 5">
          <a:extLst>
            <a:ext uri="{FF2B5EF4-FFF2-40B4-BE49-F238E27FC236}">
              <a16:creationId xmlns:a16="http://schemas.microsoft.com/office/drawing/2014/main" id="{E0CFFFFB-6EA3-4689-8F09-AFF5490A0F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4" name="Picture 5">
          <a:extLst>
            <a:ext uri="{FF2B5EF4-FFF2-40B4-BE49-F238E27FC236}">
              <a16:creationId xmlns:a16="http://schemas.microsoft.com/office/drawing/2014/main" id="{C1A34528-09F6-4104-B0FF-2F56B1D926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5" name="Picture 5">
          <a:extLst>
            <a:ext uri="{FF2B5EF4-FFF2-40B4-BE49-F238E27FC236}">
              <a16:creationId xmlns:a16="http://schemas.microsoft.com/office/drawing/2014/main" id="{EF2A7E85-BD0D-4529-A39B-CB08540F6A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6" name="Picture 5">
          <a:extLst>
            <a:ext uri="{FF2B5EF4-FFF2-40B4-BE49-F238E27FC236}">
              <a16:creationId xmlns:a16="http://schemas.microsoft.com/office/drawing/2014/main" id="{B8833876-AE9A-410C-8F59-EAA38923FC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7" name="Picture 5">
          <a:extLst>
            <a:ext uri="{FF2B5EF4-FFF2-40B4-BE49-F238E27FC236}">
              <a16:creationId xmlns:a16="http://schemas.microsoft.com/office/drawing/2014/main" id="{CE0CD684-C0C1-4E0C-BD1C-E0E24061AD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8" name="Picture 5">
          <a:extLst>
            <a:ext uri="{FF2B5EF4-FFF2-40B4-BE49-F238E27FC236}">
              <a16:creationId xmlns:a16="http://schemas.microsoft.com/office/drawing/2014/main" id="{F6663C9F-936B-4187-8081-1C421A01E9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9" name="Picture 5">
          <a:extLst>
            <a:ext uri="{FF2B5EF4-FFF2-40B4-BE49-F238E27FC236}">
              <a16:creationId xmlns:a16="http://schemas.microsoft.com/office/drawing/2014/main" id="{1CA35A26-B01A-473D-8FBE-129EAF23CC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0" name="Picture 5">
          <a:extLst>
            <a:ext uri="{FF2B5EF4-FFF2-40B4-BE49-F238E27FC236}">
              <a16:creationId xmlns:a16="http://schemas.microsoft.com/office/drawing/2014/main" id="{01093ADF-B9FD-4811-A4F4-9B73DB8412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1" name="Picture 5">
          <a:extLst>
            <a:ext uri="{FF2B5EF4-FFF2-40B4-BE49-F238E27FC236}">
              <a16:creationId xmlns:a16="http://schemas.microsoft.com/office/drawing/2014/main" id="{711B2F15-F770-414E-BBA2-C8F5D579C2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2" name="Picture 5">
          <a:extLst>
            <a:ext uri="{FF2B5EF4-FFF2-40B4-BE49-F238E27FC236}">
              <a16:creationId xmlns:a16="http://schemas.microsoft.com/office/drawing/2014/main" id="{F96915E5-3E43-43CB-9B04-623958F9FD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3" name="Picture 5">
          <a:extLst>
            <a:ext uri="{FF2B5EF4-FFF2-40B4-BE49-F238E27FC236}">
              <a16:creationId xmlns:a16="http://schemas.microsoft.com/office/drawing/2014/main" id="{C43807E3-224B-4E03-8F7F-0E678D17C7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4" name="Picture 5">
          <a:extLst>
            <a:ext uri="{FF2B5EF4-FFF2-40B4-BE49-F238E27FC236}">
              <a16:creationId xmlns:a16="http://schemas.microsoft.com/office/drawing/2014/main" id="{9180EE2B-A01E-4578-A8FD-BF78A9A187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5" name="Picture 5">
          <a:extLst>
            <a:ext uri="{FF2B5EF4-FFF2-40B4-BE49-F238E27FC236}">
              <a16:creationId xmlns:a16="http://schemas.microsoft.com/office/drawing/2014/main" id="{BD667831-CC3D-4407-AC2E-EAE8BC352A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6" name="Picture 5">
          <a:extLst>
            <a:ext uri="{FF2B5EF4-FFF2-40B4-BE49-F238E27FC236}">
              <a16:creationId xmlns:a16="http://schemas.microsoft.com/office/drawing/2014/main" id="{3CDA2344-CB7D-4386-B633-6C3401FECC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7" name="Picture 5">
          <a:extLst>
            <a:ext uri="{FF2B5EF4-FFF2-40B4-BE49-F238E27FC236}">
              <a16:creationId xmlns:a16="http://schemas.microsoft.com/office/drawing/2014/main" id="{A67AD21C-4315-45CF-AF64-526E807118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8" name="Picture 5">
          <a:extLst>
            <a:ext uri="{FF2B5EF4-FFF2-40B4-BE49-F238E27FC236}">
              <a16:creationId xmlns:a16="http://schemas.microsoft.com/office/drawing/2014/main" id="{17A6D334-9662-41AC-89D7-8CA2B9D3F3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9" name="Picture 5">
          <a:extLst>
            <a:ext uri="{FF2B5EF4-FFF2-40B4-BE49-F238E27FC236}">
              <a16:creationId xmlns:a16="http://schemas.microsoft.com/office/drawing/2014/main" id="{F0D5B547-53EC-4960-A161-C5B041CE1D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0" name="Picture 5">
          <a:extLst>
            <a:ext uri="{FF2B5EF4-FFF2-40B4-BE49-F238E27FC236}">
              <a16:creationId xmlns:a16="http://schemas.microsoft.com/office/drawing/2014/main" id="{87C4F28B-6A9B-489A-982C-A05C86A4F1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1" name="Picture 5">
          <a:extLst>
            <a:ext uri="{FF2B5EF4-FFF2-40B4-BE49-F238E27FC236}">
              <a16:creationId xmlns:a16="http://schemas.microsoft.com/office/drawing/2014/main" id="{477D7EFF-0DE5-474F-9441-890EE6C516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2" name="Picture 5">
          <a:extLst>
            <a:ext uri="{FF2B5EF4-FFF2-40B4-BE49-F238E27FC236}">
              <a16:creationId xmlns:a16="http://schemas.microsoft.com/office/drawing/2014/main" id="{01BCBAC9-EDC7-46F1-B54F-0BEEF71B06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3" name="Picture 5">
          <a:extLst>
            <a:ext uri="{FF2B5EF4-FFF2-40B4-BE49-F238E27FC236}">
              <a16:creationId xmlns:a16="http://schemas.microsoft.com/office/drawing/2014/main" id="{5D829E7B-5605-4AE6-A22F-8FEAF8363B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4" name="Picture 5">
          <a:extLst>
            <a:ext uri="{FF2B5EF4-FFF2-40B4-BE49-F238E27FC236}">
              <a16:creationId xmlns:a16="http://schemas.microsoft.com/office/drawing/2014/main" id="{A6B6A772-1049-4A8A-9F5A-A423A89667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5" name="Picture 5">
          <a:extLst>
            <a:ext uri="{FF2B5EF4-FFF2-40B4-BE49-F238E27FC236}">
              <a16:creationId xmlns:a16="http://schemas.microsoft.com/office/drawing/2014/main" id="{C4068277-E840-41B1-B8FC-55713BB041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6" name="Picture 5">
          <a:extLst>
            <a:ext uri="{FF2B5EF4-FFF2-40B4-BE49-F238E27FC236}">
              <a16:creationId xmlns:a16="http://schemas.microsoft.com/office/drawing/2014/main" id="{A6C11CA5-D0BF-4DA3-BEE3-78717D86FE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7" name="Picture 5">
          <a:extLst>
            <a:ext uri="{FF2B5EF4-FFF2-40B4-BE49-F238E27FC236}">
              <a16:creationId xmlns:a16="http://schemas.microsoft.com/office/drawing/2014/main" id="{90A04DF5-3767-4BD7-90DE-C84CDE1E57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8" name="Picture 5">
          <a:extLst>
            <a:ext uri="{FF2B5EF4-FFF2-40B4-BE49-F238E27FC236}">
              <a16:creationId xmlns:a16="http://schemas.microsoft.com/office/drawing/2014/main" id="{C5857336-09F3-4944-BC9E-2AA029EF40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9" name="Picture 5">
          <a:extLst>
            <a:ext uri="{FF2B5EF4-FFF2-40B4-BE49-F238E27FC236}">
              <a16:creationId xmlns:a16="http://schemas.microsoft.com/office/drawing/2014/main" id="{5F815BEA-EE5C-43F8-9BEB-85D077A9A9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0" name="Picture 5">
          <a:extLst>
            <a:ext uri="{FF2B5EF4-FFF2-40B4-BE49-F238E27FC236}">
              <a16:creationId xmlns:a16="http://schemas.microsoft.com/office/drawing/2014/main" id="{D9DA87CD-D0F5-4C68-B2A0-6B25E2C104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1" name="Picture 5">
          <a:extLst>
            <a:ext uri="{FF2B5EF4-FFF2-40B4-BE49-F238E27FC236}">
              <a16:creationId xmlns:a16="http://schemas.microsoft.com/office/drawing/2014/main" id="{05EBBD45-ED85-4BD5-9820-F5F499B00E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2" name="Picture 5">
          <a:extLst>
            <a:ext uri="{FF2B5EF4-FFF2-40B4-BE49-F238E27FC236}">
              <a16:creationId xmlns:a16="http://schemas.microsoft.com/office/drawing/2014/main" id="{128328A6-5EE1-4E80-A8B5-261A514209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3" name="Picture 5">
          <a:extLst>
            <a:ext uri="{FF2B5EF4-FFF2-40B4-BE49-F238E27FC236}">
              <a16:creationId xmlns:a16="http://schemas.microsoft.com/office/drawing/2014/main" id="{649606ED-F81A-4CD8-BD44-8D53E0EE1A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4" name="Picture 5">
          <a:extLst>
            <a:ext uri="{FF2B5EF4-FFF2-40B4-BE49-F238E27FC236}">
              <a16:creationId xmlns:a16="http://schemas.microsoft.com/office/drawing/2014/main" id="{377752BF-CB4B-415A-AD78-47E5D1CFDA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5" name="Picture 5">
          <a:extLst>
            <a:ext uri="{FF2B5EF4-FFF2-40B4-BE49-F238E27FC236}">
              <a16:creationId xmlns:a16="http://schemas.microsoft.com/office/drawing/2014/main" id="{3EB3E4CC-757A-49EB-B771-2CDB4CF1A1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6" name="Picture 5">
          <a:extLst>
            <a:ext uri="{FF2B5EF4-FFF2-40B4-BE49-F238E27FC236}">
              <a16:creationId xmlns:a16="http://schemas.microsoft.com/office/drawing/2014/main" id="{FB90F2DE-16C1-4456-90EB-5DFC42B72C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7" name="Picture 5">
          <a:extLst>
            <a:ext uri="{FF2B5EF4-FFF2-40B4-BE49-F238E27FC236}">
              <a16:creationId xmlns:a16="http://schemas.microsoft.com/office/drawing/2014/main" id="{8B68EBFC-5979-47F9-960D-E40D772F47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8" name="Picture 5">
          <a:extLst>
            <a:ext uri="{FF2B5EF4-FFF2-40B4-BE49-F238E27FC236}">
              <a16:creationId xmlns:a16="http://schemas.microsoft.com/office/drawing/2014/main" id="{B3199FAD-8553-42AC-A31A-51CED5FEC9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9" name="Picture 5">
          <a:extLst>
            <a:ext uri="{FF2B5EF4-FFF2-40B4-BE49-F238E27FC236}">
              <a16:creationId xmlns:a16="http://schemas.microsoft.com/office/drawing/2014/main" id="{2CC6CC80-60B7-4C2D-979C-3E33A5914B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0" name="Picture 5">
          <a:extLst>
            <a:ext uri="{FF2B5EF4-FFF2-40B4-BE49-F238E27FC236}">
              <a16:creationId xmlns:a16="http://schemas.microsoft.com/office/drawing/2014/main" id="{47D21F78-01CC-4D83-BA7E-06DAA49925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1" name="Picture 5">
          <a:extLst>
            <a:ext uri="{FF2B5EF4-FFF2-40B4-BE49-F238E27FC236}">
              <a16:creationId xmlns:a16="http://schemas.microsoft.com/office/drawing/2014/main" id="{EE7822BF-D834-43CF-90FD-5829AAB88E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2" name="Picture 5">
          <a:extLst>
            <a:ext uri="{FF2B5EF4-FFF2-40B4-BE49-F238E27FC236}">
              <a16:creationId xmlns:a16="http://schemas.microsoft.com/office/drawing/2014/main" id="{378A1888-4ED7-42C8-A93B-54A4EDFB50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3" name="Picture 5">
          <a:extLst>
            <a:ext uri="{FF2B5EF4-FFF2-40B4-BE49-F238E27FC236}">
              <a16:creationId xmlns:a16="http://schemas.microsoft.com/office/drawing/2014/main" id="{F0C710C3-DCAF-4FB2-AB27-9487C589C6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4" name="Picture 5">
          <a:extLst>
            <a:ext uri="{FF2B5EF4-FFF2-40B4-BE49-F238E27FC236}">
              <a16:creationId xmlns:a16="http://schemas.microsoft.com/office/drawing/2014/main" id="{50D8192E-7331-4A69-B555-B11C603CE4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5" name="Picture 5">
          <a:extLst>
            <a:ext uri="{FF2B5EF4-FFF2-40B4-BE49-F238E27FC236}">
              <a16:creationId xmlns:a16="http://schemas.microsoft.com/office/drawing/2014/main" id="{15777984-06E9-4BBF-A282-13295B784B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6" name="Picture 5">
          <a:extLst>
            <a:ext uri="{FF2B5EF4-FFF2-40B4-BE49-F238E27FC236}">
              <a16:creationId xmlns:a16="http://schemas.microsoft.com/office/drawing/2014/main" id="{9AEEDA44-59B0-4F7C-A71A-B35B8F3742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7" name="Picture 5">
          <a:extLst>
            <a:ext uri="{FF2B5EF4-FFF2-40B4-BE49-F238E27FC236}">
              <a16:creationId xmlns:a16="http://schemas.microsoft.com/office/drawing/2014/main" id="{FF6F1154-1BBD-4D17-BC63-E44CB68A6B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8" name="Picture 5">
          <a:extLst>
            <a:ext uri="{FF2B5EF4-FFF2-40B4-BE49-F238E27FC236}">
              <a16:creationId xmlns:a16="http://schemas.microsoft.com/office/drawing/2014/main" id="{E93DF625-1DCB-43BF-98FC-3947169780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9" name="Picture 5">
          <a:extLst>
            <a:ext uri="{FF2B5EF4-FFF2-40B4-BE49-F238E27FC236}">
              <a16:creationId xmlns:a16="http://schemas.microsoft.com/office/drawing/2014/main" id="{7D39C9C4-F7BD-4902-83A9-0BDC009E6F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0" name="Picture 5">
          <a:extLst>
            <a:ext uri="{FF2B5EF4-FFF2-40B4-BE49-F238E27FC236}">
              <a16:creationId xmlns:a16="http://schemas.microsoft.com/office/drawing/2014/main" id="{E92DC059-C758-4026-970F-51ABC05849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1" name="Picture 5">
          <a:extLst>
            <a:ext uri="{FF2B5EF4-FFF2-40B4-BE49-F238E27FC236}">
              <a16:creationId xmlns:a16="http://schemas.microsoft.com/office/drawing/2014/main" id="{285B91D4-8BF7-454B-8F2D-9E053975A5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2" name="Picture 5">
          <a:extLst>
            <a:ext uri="{FF2B5EF4-FFF2-40B4-BE49-F238E27FC236}">
              <a16:creationId xmlns:a16="http://schemas.microsoft.com/office/drawing/2014/main" id="{7CA84703-4640-413A-BE21-D6E7A24BC8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3" name="Picture 5">
          <a:extLst>
            <a:ext uri="{FF2B5EF4-FFF2-40B4-BE49-F238E27FC236}">
              <a16:creationId xmlns:a16="http://schemas.microsoft.com/office/drawing/2014/main" id="{AEB52309-6974-46A5-952F-BDFBA9B9DE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4" name="Picture 5">
          <a:extLst>
            <a:ext uri="{FF2B5EF4-FFF2-40B4-BE49-F238E27FC236}">
              <a16:creationId xmlns:a16="http://schemas.microsoft.com/office/drawing/2014/main" id="{5D2EFD45-AAC7-4050-9F88-02FA57ABF9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5" name="Picture 5">
          <a:extLst>
            <a:ext uri="{FF2B5EF4-FFF2-40B4-BE49-F238E27FC236}">
              <a16:creationId xmlns:a16="http://schemas.microsoft.com/office/drawing/2014/main" id="{9FA52722-ED47-4A52-9B18-FE0ACABA29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6" name="Picture 5">
          <a:extLst>
            <a:ext uri="{FF2B5EF4-FFF2-40B4-BE49-F238E27FC236}">
              <a16:creationId xmlns:a16="http://schemas.microsoft.com/office/drawing/2014/main" id="{A038386A-FA6E-4E0A-8165-057812452D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7" name="Picture 5">
          <a:extLst>
            <a:ext uri="{FF2B5EF4-FFF2-40B4-BE49-F238E27FC236}">
              <a16:creationId xmlns:a16="http://schemas.microsoft.com/office/drawing/2014/main" id="{685038FF-EA10-4919-9783-F2BEFB1545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8" name="Picture 5">
          <a:extLst>
            <a:ext uri="{FF2B5EF4-FFF2-40B4-BE49-F238E27FC236}">
              <a16:creationId xmlns:a16="http://schemas.microsoft.com/office/drawing/2014/main" id="{73A2FC78-2F97-4E34-B8BE-4EBAE3A35B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9" name="Picture 5">
          <a:extLst>
            <a:ext uri="{FF2B5EF4-FFF2-40B4-BE49-F238E27FC236}">
              <a16:creationId xmlns:a16="http://schemas.microsoft.com/office/drawing/2014/main" id="{E4F6CAE9-FE5B-4803-9E3A-0906D7F946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0" name="Picture 5">
          <a:extLst>
            <a:ext uri="{FF2B5EF4-FFF2-40B4-BE49-F238E27FC236}">
              <a16:creationId xmlns:a16="http://schemas.microsoft.com/office/drawing/2014/main" id="{4A0C5DE4-982F-4637-B922-E8380BCBDC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1" name="Picture 5">
          <a:extLst>
            <a:ext uri="{FF2B5EF4-FFF2-40B4-BE49-F238E27FC236}">
              <a16:creationId xmlns:a16="http://schemas.microsoft.com/office/drawing/2014/main" id="{50CF69B9-7928-46CA-8797-93DA01295C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2" name="Picture 5">
          <a:extLst>
            <a:ext uri="{FF2B5EF4-FFF2-40B4-BE49-F238E27FC236}">
              <a16:creationId xmlns:a16="http://schemas.microsoft.com/office/drawing/2014/main" id="{F5AA62C8-7268-482D-AACF-7698281F2D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3" name="Picture 5">
          <a:extLst>
            <a:ext uri="{FF2B5EF4-FFF2-40B4-BE49-F238E27FC236}">
              <a16:creationId xmlns:a16="http://schemas.microsoft.com/office/drawing/2014/main" id="{FACAFE45-1BBE-48B1-AB80-A951A0A6D9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4" name="Picture 5">
          <a:extLst>
            <a:ext uri="{FF2B5EF4-FFF2-40B4-BE49-F238E27FC236}">
              <a16:creationId xmlns:a16="http://schemas.microsoft.com/office/drawing/2014/main" id="{BE8EB3D9-48CD-450D-90C1-99CE762F6D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5" name="Picture 5">
          <a:extLst>
            <a:ext uri="{FF2B5EF4-FFF2-40B4-BE49-F238E27FC236}">
              <a16:creationId xmlns:a16="http://schemas.microsoft.com/office/drawing/2014/main" id="{BF15AC54-DD91-4CA4-B877-F4A7AE109A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6" name="Picture 5">
          <a:extLst>
            <a:ext uri="{FF2B5EF4-FFF2-40B4-BE49-F238E27FC236}">
              <a16:creationId xmlns:a16="http://schemas.microsoft.com/office/drawing/2014/main" id="{2650ED63-B89D-4BAE-8FE8-AEE9099365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7" name="Picture 5">
          <a:extLst>
            <a:ext uri="{FF2B5EF4-FFF2-40B4-BE49-F238E27FC236}">
              <a16:creationId xmlns:a16="http://schemas.microsoft.com/office/drawing/2014/main" id="{29EF6A5B-91F7-4DF1-9E41-72B3540138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8" name="Picture 5">
          <a:extLst>
            <a:ext uri="{FF2B5EF4-FFF2-40B4-BE49-F238E27FC236}">
              <a16:creationId xmlns:a16="http://schemas.microsoft.com/office/drawing/2014/main" id="{6F57478F-969D-4329-A0F1-B406BBDF36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9" name="Picture 5">
          <a:extLst>
            <a:ext uri="{FF2B5EF4-FFF2-40B4-BE49-F238E27FC236}">
              <a16:creationId xmlns:a16="http://schemas.microsoft.com/office/drawing/2014/main" id="{38A43BB9-D6D3-483D-B0A2-FB680127D6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0" name="Picture 5">
          <a:extLst>
            <a:ext uri="{FF2B5EF4-FFF2-40B4-BE49-F238E27FC236}">
              <a16:creationId xmlns:a16="http://schemas.microsoft.com/office/drawing/2014/main" id="{52DB558D-65EE-4475-AA47-F776ABCBCF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1" name="Picture 5">
          <a:extLst>
            <a:ext uri="{FF2B5EF4-FFF2-40B4-BE49-F238E27FC236}">
              <a16:creationId xmlns:a16="http://schemas.microsoft.com/office/drawing/2014/main" id="{88CC7495-0487-4D27-AED1-CC0975C5AD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2" name="Picture 5">
          <a:extLst>
            <a:ext uri="{FF2B5EF4-FFF2-40B4-BE49-F238E27FC236}">
              <a16:creationId xmlns:a16="http://schemas.microsoft.com/office/drawing/2014/main" id="{012FA09A-52C1-4621-97BA-D7E107B8D8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3" name="Picture 5">
          <a:extLst>
            <a:ext uri="{FF2B5EF4-FFF2-40B4-BE49-F238E27FC236}">
              <a16:creationId xmlns:a16="http://schemas.microsoft.com/office/drawing/2014/main" id="{1C35E152-D5D2-455A-B985-6189118D85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4" name="Picture 5">
          <a:extLst>
            <a:ext uri="{FF2B5EF4-FFF2-40B4-BE49-F238E27FC236}">
              <a16:creationId xmlns:a16="http://schemas.microsoft.com/office/drawing/2014/main" id="{C42BBC0B-E7C1-4BFE-8354-D3C4665396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5" name="Picture 5">
          <a:extLst>
            <a:ext uri="{FF2B5EF4-FFF2-40B4-BE49-F238E27FC236}">
              <a16:creationId xmlns:a16="http://schemas.microsoft.com/office/drawing/2014/main" id="{8A88D8AE-F370-470B-847E-E8F1E0F33D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6" name="Picture 5">
          <a:extLst>
            <a:ext uri="{FF2B5EF4-FFF2-40B4-BE49-F238E27FC236}">
              <a16:creationId xmlns:a16="http://schemas.microsoft.com/office/drawing/2014/main" id="{8340641B-3C19-4533-959D-33D0A03070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7" name="Picture 5">
          <a:extLst>
            <a:ext uri="{FF2B5EF4-FFF2-40B4-BE49-F238E27FC236}">
              <a16:creationId xmlns:a16="http://schemas.microsoft.com/office/drawing/2014/main" id="{4159E7BB-3B08-4262-8140-B65E144266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8" name="Picture 5">
          <a:extLst>
            <a:ext uri="{FF2B5EF4-FFF2-40B4-BE49-F238E27FC236}">
              <a16:creationId xmlns:a16="http://schemas.microsoft.com/office/drawing/2014/main" id="{3E2983FC-1DDA-4F49-8A77-A8ED885092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9" name="Picture 5">
          <a:extLst>
            <a:ext uri="{FF2B5EF4-FFF2-40B4-BE49-F238E27FC236}">
              <a16:creationId xmlns:a16="http://schemas.microsoft.com/office/drawing/2014/main" id="{7F1A281C-8E06-49AB-BE44-D55FE73E32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0" name="Picture 5">
          <a:extLst>
            <a:ext uri="{FF2B5EF4-FFF2-40B4-BE49-F238E27FC236}">
              <a16:creationId xmlns:a16="http://schemas.microsoft.com/office/drawing/2014/main" id="{C410BA52-EC63-4D34-9AF5-C06E4246C1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1" name="Picture 5">
          <a:extLst>
            <a:ext uri="{FF2B5EF4-FFF2-40B4-BE49-F238E27FC236}">
              <a16:creationId xmlns:a16="http://schemas.microsoft.com/office/drawing/2014/main" id="{47ECBC18-3741-43AF-930E-6198126C6B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2" name="Picture 5">
          <a:extLst>
            <a:ext uri="{FF2B5EF4-FFF2-40B4-BE49-F238E27FC236}">
              <a16:creationId xmlns:a16="http://schemas.microsoft.com/office/drawing/2014/main" id="{6ADD1EEF-E328-4388-9357-D18B94E71B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3" name="Picture 5">
          <a:extLst>
            <a:ext uri="{FF2B5EF4-FFF2-40B4-BE49-F238E27FC236}">
              <a16:creationId xmlns:a16="http://schemas.microsoft.com/office/drawing/2014/main" id="{08782FC4-928B-49D6-8C65-CE12D1F302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4" name="Picture 5">
          <a:extLst>
            <a:ext uri="{FF2B5EF4-FFF2-40B4-BE49-F238E27FC236}">
              <a16:creationId xmlns:a16="http://schemas.microsoft.com/office/drawing/2014/main" id="{0C62766B-1563-41B3-B01D-B35D657D97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5" name="Picture 5">
          <a:extLst>
            <a:ext uri="{FF2B5EF4-FFF2-40B4-BE49-F238E27FC236}">
              <a16:creationId xmlns:a16="http://schemas.microsoft.com/office/drawing/2014/main" id="{5B757C7E-4F7E-4132-A6F6-AA80490298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6" name="Picture 5">
          <a:extLst>
            <a:ext uri="{FF2B5EF4-FFF2-40B4-BE49-F238E27FC236}">
              <a16:creationId xmlns:a16="http://schemas.microsoft.com/office/drawing/2014/main" id="{BA308215-AC18-4B52-82FA-8B68A6AAAB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7" name="Picture 5">
          <a:extLst>
            <a:ext uri="{FF2B5EF4-FFF2-40B4-BE49-F238E27FC236}">
              <a16:creationId xmlns:a16="http://schemas.microsoft.com/office/drawing/2014/main" id="{B30829F1-9E76-4A5E-95F5-008A4FCD86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8" name="Picture 5">
          <a:extLst>
            <a:ext uri="{FF2B5EF4-FFF2-40B4-BE49-F238E27FC236}">
              <a16:creationId xmlns:a16="http://schemas.microsoft.com/office/drawing/2014/main" id="{DA06FE0A-7AD2-46B3-AE72-DB852CBDE4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9" name="Picture 5">
          <a:extLst>
            <a:ext uri="{FF2B5EF4-FFF2-40B4-BE49-F238E27FC236}">
              <a16:creationId xmlns:a16="http://schemas.microsoft.com/office/drawing/2014/main" id="{0DDE6FA1-3202-43F5-A248-7A7414AD50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0" name="Picture 5">
          <a:extLst>
            <a:ext uri="{FF2B5EF4-FFF2-40B4-BE49-F238E27FC236}">
              <a16:creationId xmlns:a16="http://schemas.microsoft.com/office/drawing/2014/main" id="{EE098B4E-FACF-4E3D-ACC6-0F57890D54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1" name="Picture 5">
          <a:extLst>
            <a:ext uri="{FF2B5EF4-FFF2-40B4-BE49-F238E27FC236}">
              <a16:creationId xmlns:a16="http://schemas.microsoft.com/office/drawing/2014/main" id="{ECE7BEFF-20B2-442A-A96D-F7D5077F8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2" name="Picture 5">
          <a:extLst>
            <a:ext uri="{FF2B5EF4-FFF2-40B4-BE49-F238E27FC236}">
              <a16:creationId xmlns:a16="http://schemas.microsoft.com/office/drawing/2014/main" id="{FF4FF46B-4F39-45BA-B304-4DC97018D2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3" name="Picture 5">
          <a:extLst>
            <a:ext uri="{FF2B5EF4-FFF2-40B4-BE49-F238E27FC236}">
              <a16:creationId xmlns:a16="http://schemas.microsoft.com/office/drawing/2014/main" id="{0EFB958E-EE8D-4F53-99FB-EE4EB23997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4" name="Picture 5">
          <a:extLst>
            <a:ext uri="{FF2B5EF4-FFF2-40B4-BE49-F238E27FC236}">
              <a16:creationId xmlns:a16="http://schemas.microsoft.com/office/drawing/2014/main" id="{F27D58A1-1906-4A86-BF3F-BCEEFA246C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5" name="Picture 5">
          <a:extLst>
            <a:ext uri="{FF2B5EF4-FFF2-40B4-BE49-F238E27FC236}">
              <a16:creationId xmlns:a16="http://schemas.microsoft.com/office/drawing/2014/main" id="{6A164B78-B82B-4387-AF69-B1DC28A7E2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6" name="Picture 5">
          <a:extLst>
            <a:ext uri="{FF2B5EF4-FFF2-40B4-BE49-F238E27FC236}">
              <a16:creationId xmlns:a16="http://schemas.microsoft.com/office/drawing/2014/main" id="{4E3DDED6-916A-4A8E-9846-4BE41B2A0B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7" name="Picture 5">
          <a:extLst>
            <a:ext uri="{FF2B5EF4-FFF2-40B4-BE49-F238E27FC236}">
              <a16:creationId xmlns:a16="http://schemas.microsoft.com/office/drawing/2014/main" id="{D7AA2FF8-CE86-4353-9019-F736C2888C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8" name="Picture 5">
          <a:extLst>
            <a:ext uri="{FF2B5EF4-FFF2-40B4-BE49-F238E27FC236}">
              <a16:creationId xmlns:a16="http://schemas.microsoft.com/office/drawing/2014/main" id="{32C1DF09-E3A4-47F3-8B0C-C60FB00796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9" name="Picture 5">
          <a:extLst>
            <a:ext uri="{FF2B5EF4-FFF2-40B4-BE49-F238E27FC236}">
              <a16:creationId xmlns:a16="http://schemas.microsoft.com/office/drawing/2014/main" id="{48D7668A-AA0C-44B4-99BA-C20316BF5A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0" name="Picture 5">
          <a:extLst>
            <a:ext uri="{FF2B5EF4-FFF2-40B4-BE49-F238E27FC236}">
              <a16:creationId xmlns:a16="http://schemas.microsoft.com/office/drawing/2014/main" id="{68FE079B-3E62-4792-8664-A937C03A23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1" name="Picture 5">
          <a:extLst>
            <a:ext uri="{FF2B5EF4-FFF2-40B4-BE49-F238E27FC236}">
              <a16:creationId xmlns:a16="http://schemas.microsoft.com/office/drawing/2014/main" id="{29D7B906-8658-4997-BF26-CAD64D5484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2" name="Picture 5">
          <a:extLst>
            <a:ext uri="{FF2B5EF4-FFF2-40B4-BE49-F238E27FC236}">
              <a16:creationId xmlns:a16="http://schemas.microsoft.com/office/drawing/2014/main" id="{F1D9E5FF-E975-4E4B-B5DE-B2E2B99FF1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3" name="Picture 5">
          <a:extLst>
            <a:ext uri="{FF2B5EF4-FFF2-40B4-BE49-F238E27FC236}">
              <a16:creationId xmlns:a16="http://schemas.microsoft.com/office/drawing/2014/main" id="{D2823901-5800-4DD3-9DC1-8B9AF5FD4D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4" name="Picture 5">
          <a:extLst>
            <a:ext uri="{FF2B5EF4-FFF2-40B4-BE49-F238E27FC236}">
              <a16:creationId xmlns:a16="http://schemas.microsoft.com/office/drawing/2014/main" id="{F7812F85-02B2-47CD-814F-94E28877FA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5" name="Picture 5">
          <a:extLst>
            <a:ext uri="{FF2B5EF4-FFF2-40B4-BE49-F238E27FC236}">
              <a16:creationId xmlns:a16="http://schemas.microsoft.com/office/drawing/2014/main" id="{D88DD3D6-BFEF-41A4-8F19-21FF8F66F4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6" name="Picture 5">
          <a:extLst>
            <a:ext uri="{FF2B5EF4-FFF2-40B4-BE49-F238E27FC236}">
              <a16:creationId xmlns:a16="http://schemas.microsoft.com/office/drawing/2014/main" id="{5B681013-0CEE-4B7E-9E90-CBC40B3820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7" name="Picture 5">
          <a:extLst>
            <a:ext uri="{FF2B5EF4-FFF2-40B4-BE49-F238E27FC236}">
              <a16:creationId xmlns:a16="http://schemas.microsoft.com/office/drawing/2014/main" id="{22517A68-320D-4108-B85D-E5CECC3502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8" name="Picture 5">
          <a:extLst>
            <a:ext uri="{FF2B5EF4-FFF2-40B4-BE49-F238E27FC236}">
              <a16:creationId xmlns:a16="http://schemas.microsoft.com/office/drawing/2014/main" id="{C3E8A240-9E01-47C3-B460-29EB733882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9" name="Picture 5">
          <a:extLst>
            <a:ext uri="{FF2B5EF4-FFF2-40B4-BE49-F238E27FC236}">
              <a16:creationId xmlns:a16="http://schemas.microsoft.com/office/drawing/2014/main" id="{EDEC88ED-D868-4051-9147-5E36A58221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0" name="Picture 5">
          <a:extLst>
            <a:ext uri="{FF2B5EF4-FFF2-40B4-BE49-F238E27FC236}">
              <a16:creationId xmlns:a16="http://schemas.microsoft.com/office/drawing/2014/main" id="{00862254-387B-48F9-82CB-79FC3EDBDB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1" name="Picture 5">
          <a:extLst>
            <a:ext uri="{FF2B5EF4-FFF2-40B4-BE49-F238E27FC236}">
              <a16:creationId xmlns:a16="http://schemas.microsoft.com/office/drawing/2014/main" id="{9B6CD989-0F87-40BC-8972-71DA3E84FA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2" name="Picture 5">
          <a:extLst>
            <a:ext uri="{FF2B5EF4-FFF2-40B4-BE49-F238E27FC236}">
              <a16:creationId xmlns:a16="http://schemas.microsoft.com/office/drawing/2014/main" id="{6F067132-06D4-43A8-8FAE-7D272EAD42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3" name="Picture 5">
          <a:extLst>
            <a:ext uri="{FF2B5EF4-FFF2-40B4-BE49-F238E27FC236}">
              <a16:creationId xmlns:a16="http://schemas.microsoft.com/office/drawing/2014/main" id="{3E441537-CC78-4D58-90C5-DEB985788E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4" name="Picture 5">
          <a:extLst>
            <a:ext uri="{FF2B5EF4-FFF2-40B4-BE49-F238E27FC236}">
              <a16:creationId xmlns:a16="http://schemas.microsoft.com/office/drawing/2014/main" id="{D3635729-1021-4BCE-AB71-7760E30E01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5" name="Picture 5">
          <a:extLst>
            <a:ext uri="{FF2B5EF4-FFF2-40B4-BE49-F238E27FC236}">
              <a16:creationId xmlns:a16="http://schemas.microsoft.com/office/drawing/2014/main" id="{9ABD9043-8933-4FD7-B44E-7B8CAEE2ED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6" name="Picture 5">
          <a:extLst>
            <a:ext uri="{FF2B5EF4-FFF2-40B4-BE49-F238E27FC236}">
              <a16:creationId xmlns:a16="http://schemas.microsoft.com/office/drawing/2014/main" id="{D755B8F2-81C9-44F0-8A05-9D981B9C79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7" name="Picture 5">
          <a:extLst>
            <a:ext uri="{FF2B5EF4-FFF2-40B4-BE49-F238E27FC236}">
              <a16:creationId xmlns:a16="http://schemas.microsoft.com/office/drawing/2014/main" id="{E4A69CF6-DE59-4E25-92FB-CE3E36F5FF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8" name="Picture 5">
          <a:extLst>
            <a:ext uri="{FF2B5EF4-FFF2-40B4-BE49-F238E27FC236}">
              <a16:creationId xmlns:a16="http://schemas.microsoft.com/office/drawing/2014/main" id="{41D13E3C-07E6-41DC-BD91-6175A8BA34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9" name="Picture 5">
          <a:extLst>
            <a:ext uri="{FF2B5EF4-FFF2-40B4-BE49-F238E27FC236}">
              <a16:creationId xmlns:a16="http://schemas.microsoft.com/office/drawing/2014/main" id="{FEFA28ED-CFCF-4EA4-8487-F4E64D1BBC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0" name="Picture 5">
          <a:extLst>
            <a:ext uri="{FF2B5EF4-FFF2-40B4-BE49-F238E27FC236}">
              <a16:creationId xmlns:a16="http://schemas.microsoft.com/office/drawing/2014/main" id="{06DCB83D-D29B-4F70-B013-FD5AE360EC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1" name="Picture 5">
          <a:extLst>
            <a:ext uri="{FF2B5EF4-FFF2-40B4-BE49-F238E27FC236}">
              <a16:creationId xmlns:a16="http://schemas.microsoft.com/office/drawing/2014/main" id="{86034068-7358-4D3F-9942-6D74732BB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2" name="Picture 5">
          <a:extLst>
            <a:ext uri="{FF2B5EF4-FFF2-40B4-BE49-F238E27FC236}">
              <a16:creationId xmlns:a16="http://schemas.microsoft.com/office/drawing/2014/main" id="{090D5C33-8BDB-4D03-ACF5-FAC0BBAE3C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3" name="Picture 5">
          <a:extLst>
            <a:ext uri="{FF2B5EF4-FFF2-40B4-BE49-F238E27FC236}">
              <a16:creationId xmlns:a16="http://schemas.microsoft.com/office/drawing/2014/main" id="{FE96A8F9-43BD-43CB-9903-98A85BA045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4" name="Picture 5">
          <a:extLst>
            <a:ext uri="{FF2B5EF4-FFF2-40B4-BE49-F238E27FC236}">
              <a16:creationId xmlns:a16="http://schemas.microsoft.com/office/drawing/2014/main" id="{FE1760CD-F867-4121-BDB3-3C9F6BF4C2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5" name="Picture 5">
          <a:extLst>
            <a:ext uri="{FF2B5EF4-FFF2-40B4-BE49-F238E27FC236}">
              <a16:creationId xmlns:a16="http://schemas.microsoft.com/office/drawing/2014/main" id="{FEFF534F-C270-45D6-B889-501E8E67D9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6" name="Picture 5">
          <a:extLst>
            <a:ext uri="{FF2B5EF4-FFF2-40B4-BE49-F238E27FC236}">
              <a16:creationId xmlns:a16="http://schemas.microsoft.com/office/drawing/2014/main" id="{81E1EB96-F6E5-4C60-9382-BC97F29EEE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7" name="Picture 5">
          <a:extLst>
            <a:ext uri="{FF2B5EF4-FFF2-40B4-BE49-F238E27FC236}">
              <a16:creationId xmlns:a16="http://schemas.microsoft.com/office/drawing/2014/main" id="{84B478FE-7F3C-4540-A92A-490303E787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8" name="Picture 5">
          <a:extLst>
            <a:ext uri="{FF2B5EF4-FFF2-40B4-BE49-F238E27FC236}">
              <a16:creationId xmlns:a16="http://schemas.microsoft.com/office/drawing/2014/main" id="{A02BECC7-427B-42F4-8738-D07D9740A1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9" name="Picture 5">
          <a:extLst>
            <a:ext uri="{FF2B5EF4-FFF2-40B4-BE49-F238E27FC236}">
              <a16:creationId xmlns:a16="http://schemas.microsoft.com/office/drawing/2014/main" id="{59DC1028-3F30-498D-81B9-D53285FCEA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0" name="Picture 5">
          <a:extLst>
            <a:ext uri="{FF2B5EF4-FFF2-40B4-BE49-F238E27FC236}">
              <a16:creationId xmlns:a16="http://schemas.microsoft.com/office/drawing/2014/main" id="{128B39B9-1C27-409E-AB0F-1579624EDF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1" name="Picture 5">
          <a:extLst>
            <a:ext uri="{FF2B5EF4-FFF2-40B4-BE49-F238E27FC236}">
              <a16:creationId xmlns:a16="http://schemas.microsoft.com/office/drawing/2014/main" id="{D2015B63-1F94-4F78-9A77-7BC6F71A41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2" name="Picture 5">
          <a:extLst>
            <a:ext uri="{FF2B5EF4-FFF2-40B4-BE49-F238E27FC236}">
              <a16:creationId xmlns:a16="http://schemas.microsoft.com/office/drawing/2014/main" id="{5A773A05-FEDE-4B33-B71C-854D3E2EE6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3" name="Picture 5">
          <a:extLst>
            <a:ext uri="{FF2B5EF4-FFF2-40B4-BE49-F238E27FC236}">
              <a16:creationId xmlns:a16="http://schemas.microsoft.com/office/drawing/2014/main" id="{8A92E1ED-BC8D-45D8-B7E0-79F66B6613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4" name="Picture 5">
          <a:extLst>
            <a:ext uri="{FF2B5EF4-FFF2-40B4-BE49-F238E27FC236}">
              <a16:creationId xmlns:a16="http://schemas.microsoft.com/office/drawing/2014/main" id="{41A66F40-5E74-4DAD-8260-9AFC2CBF29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5" name="Picture 5">
          <a:extLst>
            <a:ext uri="{FF2B5EF4-FFF2-40B4-BE49-F238E27FC236}">
              <a16:creationId xmlns:a16="http://schemas.microsoft.com/office/drawing/2014/main" id="{589CDB5C-20A1-4922-B3B3-B975907755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6" name="Picture 5">
          <a:extLst>
            <a:ext uri="{FF2B5EF4-FFF2-40B4-BE49-F238E27FC236}">
              <a16:creationId xmlns:a16="http://schemas.microsoft.com/office/drawing/2014/main" id="{03E93C3C-4C1A-4C99-8F06-B5820E5B57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7" name="Picture 5">
          <a:extLst>
            <a:ext uri="{FF2B5EF4-FFF2-40B4-BE49-F238E27FC236}">
              <a16:creationId xmlns:a16="http://schemas.microsoft.com/office/drawing/2014/main" id="{44E3CA9E-3B50-45FC-89C2-8191BDE424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8" name="Picture 5">
          <a:extLst>
            <a:ext uri="{FF2B5EF4-FFF2-40B4-BE49-F238E27FC236}">
              <a16:creationId xmlns:a16="http://schemas.microsoft.com/office/drawing/2014/main" id="{1A1B58CC-B021-40C1-B501-1963025ECD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9" name="Picture 5">
          <a:extLst>
            <a:ext uri="{FF2B5EF4-FFF2-40B4-BE49-F238E27FC236}">
              <a16:creationId xmlns:a16="http://schemas.microsoft.com/office/drawing/2014/main" id="{FAE88564-5EE3-4B65-802C-8ADC870D59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0" name="Picture 5">
          <a:extLst>
            <a:ext uri="{FF2B5EF4-FFF2-40B4-BE49-F238E27FC236}">
              <a16:creationId xmlns:a16="http://schemas.microsoft.com/office/drawing/2014/main" id="{83CBCDFC-A993-47C3-BF17-BBDDACA163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1" name="Picture 5">
          <a:extLst>
            <a:ext uri="{FF2B5EF4-FFF2-40B4-BE49-F238E27FC236}">
              <a16:creationId xmlns:a16="http://schemas.microsoft.com/office/drawing/2014/main" id="{456C2B71-0FB9-421B-870A-7C1912923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2" name="Picture 5">
          <a:extLst>
            <a:ext uri="{FF2B5EF4-FFF2-40B4-BE49-F238E27FC236}">
              <a16:creationId xmlns:a16="http://schemas.microsoft.com/office/drawing/2014/main" id="{BD38CDCB-E97E-45F6-9C88-18D21E36DD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3" name="Picture 5">
          <a:extLst>
            <a:ext uri="{FF2B5EF4-FFF2-40B4-BE49-F238E27FC236}">
              <a16:creationId xmlns:a16="http://schemas.microsoft.com/office/drawing/2014/main" id="{0F30035C-3016-460E-9B0C-BE2A047ABF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4" name="Picture 5">
          <a:extLst>
            <a:ext uri="{FF2B5EF4-FFF2-40B4-BE49-F238E27FC236}">
              <a16:creationId xmlns:a16="http://schemas.microsoft.com/office/drawing/2014/main" id="{10E12A08-35D7-46CB-859A-522E0B7157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5" name="Picture 5">
          <a:extLst>
            <a:ext uri="{FF2B5EF4-FFF2-40B4-BE49-F238E27FC236}">
              <a16:creationId xmlns:a16="http://schemas.microsoft.com/office/drawing/2014/main" id="{F4840CE1-A710-41CB-AE72-6072B3F71B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6" name="Picture 5">
          <a:extLst>
            <a:ext uri="{FF2B5EF4-FFF2-40B4-BE49-F238E27FC236}">
              <a16:creationId xmlns:a16="http://schemas.microsoft.com/office/drawing/2014/main" id="{21438EA9-1013-4530-BAB1-C7DA350318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7" name="Picture 5">
          <a:extLst>
            <a:ext uri="{FF2B5EF4-FFF2-40B4-BE49-F238E27FC236}">
              <a16:creationId xmlns:a16="http://schemas.microsoft.com/office/drawing/2014/main" id="{1F58784E-F595-4928-9499-56EE9B94A5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8" name="Picture 5">
          <a:extLst>
            <a:ext uri="{FF2B5EF4-FFF2-40B4-BE49-F238E27FC236}">
              <a16:creationId xmlns:a16="http://schemas.microsoft.com/office/drawing/2014/main" id="{285F2F93-855E-4268-AD20-3C2EA94874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9" name="Picture 5">
          <a:extLst>
            <a:ext uri="{FF2B5EF4-FFF2-40B4-BE49-F238E27FC236}">
              <a16:creationId xmlns:a16="http://schemas.microsoft.com/office/drawing/2014/main" id="{F82B958F-F9B4-4FC4-B141-9D6977C069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0" name="Picture 5">
          <a:extLst>
            <a:ext uri="{FF2B5EF4-FFF2-40B4-BE49-F238E27FC236}">
              <a16:creationId xmlns:a16="http://schemas.microsoft.com/office/drawing/2014/main" id="{B859968D-CE64-4728-8C77-AD2017C844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1" name="Picture 5">
          <a:extLst>
            <a:ext uri="{FF2B5EF4-FFF2-40B4-BE49-F238E27FC236}">
              <a16:creationId xmlns:a16="http://schemas.microsoft.com/office/drawing/2014/main" id="{932958BD-F9DA-4E59-9FC1-2A4A0FCACE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2" name="Picture 5">
          <a:extLst>
            <a:ext uri="{FF2B5EF4-FFF2-40B4-BE49-F238E27FC236}">
              <a16:creationId xmlns:a16="http://schemas.microsoft.com/office/drawing/2014/main" id="{C8963BE0-E630-4FC5-86B8-E640976A1D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3" name="Picture 5">
          <a:extLst>
            <a:ext uri="{FF2B5EF4-FFF2-40B4-BE49-F238E27FC236}">
              <a16:creationId xmlns:a16="http://schemas.microsoft.com/office/drawing/2014/main" id="{13F07936-4FEB-4526-A2D5-A48F12D8E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4" name="Picture 5">
          <a:extLst>
            <a:ext uri="{FF2B5EF4-FFF2-40B4-BE49-F238E27FC236}">
              <a16:creationId xmlns:a16="http://schemas.microsoft.com/office/drawing/2014/main" id="{4AC08DCD-B8BA-4DD2-840A-6CFD165F1F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5" name="Picture 5">
          <a:extLst>
            <a:ext uri="{FF2B5EF4-FFF2-40B4-BE49-F238E27FC236}">
              <a16:creationId xmlns:a16="http://schemas.microsoft.com/office/drawing/2014/main" id="{589ED66D-AA16-49CC-BC9F-2DA28A2D01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6" name="Picture 5">
          <a:extLst>
            <a:ext uri="{FF2B5EF4-FFF2-40B4-BE49-F238E27FC236}">
              <a16:creationId xmlns:a16="http://schemas.microsoft.com/office/drawing/2014/main" id="{99E2F5AE-C50C-443D-89DA-05E6969E3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7" name="Picture 5">
          <a:extLst>
            <a:ext uri="{FF2B5EF4-FFF2-40B4-BE49-F238E27FC236}">
              <a16:creationId xmlns:a16="http://schemas.microsoft.com/office/drawing/2014/main" id="{2348B0D6-7A94-42CD-B49D-67C669E8CA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8" name="Picture 5">
          <a:extLst>
            <a:ext uri="{FF2B5EF4-FFF2-40B4-BE49-F238E27FC236}">
              <a16:creationId xmlns:a16="http://schemas.microsoft.com/office/drawing/2014/main" id="{A8686223-A8A9-4A35-9181-8274DBB4A3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9" name="Picture 5">
          <a:extLst>
            <a:ext uri="{FF2B5EF4-FFF2-40B4-BE49-F238E27FC236}">
              <a16:creationId xmlns:a16="http://schemas.microsoft.com/office/drawing/2014/main" id="{E4F13EA8-2F08-467A-9CEF-8198B6A521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0" name="Picture 5">
          <a:extLst>
            <a:ext uri="{FF2B5EF4-FFF2-40B4-BE49-F238E27FC236}">
              <a16:creationId xmlns:a16="http://schemas.microsoft.com/office/drawing/2014/main" id="{E1A07F63-D26B-4DCB-984A-E55D90F4AE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1" name="Picture 5">
          <a:extLst>
            <a:ext uri="{FF2B5EF4-FFF2-40B4-BE49-F238E27FC236}">
              <a16:creationId xmlns:a16="http://schemas.microsoft.com/office/drawing/2014/main" id="{E7E6AB31-EF64-4065-A085-7A2F0AD331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2" name="Picture 5">
          <a:extLst>
            <a:ext uri="{FF2B5EF4-FFF2-40B4-BE49-F238E27FC236}">
              <a16:creationId xmlns:a16="http://schemas.microsoft.com/office/drawing/2014/main" id="{9151616C-CB02-4828-A75E-7D06608574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3" name="Picture 5">
          <a:extLst>
            <a:ext uri="{FF2B5EF4-FFF2-40B4-BE49-F238E27FC236}">
              <a16:creationId xmlns:a16="http://schemas.microsoft.com/office/drawing/2014/main" id="{47A4696E-97FE-43DC-B969-6022F56998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4" name="Picture 5">
          <a:extLst>
            <a:ext uri="{FF2B5EF4-FFF2-40B4-BE49-F238E27FC236}">
              <a16:creationId xmlns:a16="http://schemas.microsoft.com/office/drawing/2014/main" id="{D98AD1C5-D4B5-49FE-9BC6-51F9C1AC22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5" name="Picture 5">
          <a:extLst>
            <a:ext uri="{FF2B5EF4-FFF2-40B4-BE49-F238E27FC236}">
              <a16:creationId xmlns:a16="http://schemas.microsoft.com/office/drawing/2014/main" id="{1B03943D-AC6A-46ED-8B0A-6CB926AFA0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6" name="Picture 5">
          <a:extLst>
            <a:ext uri="{FF2B5EF4-FFF2-40B4-BE49-F238E27FC236}">
              <a16:creationId xmlns:a16="http://schemas.microsoft.com/office/drawing/2014/main" id="{51265DEC-9856-4D0D-B56A-905A65912D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7" name="Picture 5">
          <a:extLst>
            <a:ext uri="{FF2B5EF4-FFF2-40B4-BE49-F238E27FC236}">
              <a16:creationId xmlns:a16="http://schemas.microsoft.com/office/drawing/2014/main" id="{525058C9-EC6D-4CCE-8B69-E1D4B7BF89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8" name="Picture 5">
          <a:extLst>
            <a:ext uri="{FF2B5EF4-FFF2-40B4-BE49-F238E27FC236}">
              <a16:creationId xmlns:a16="http://schemas.microsoft.com/office/drawing/2014/main" id="{7BBDED0B-29C5-423E-8BE2-6721C97567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9" name="Picture 5">
          <a:extLst>
            <a:ext uri="{FF2B5EF4-FFF2-40B4-BE49-F238E27FC236}">
              <a16:creationId xmlns:a16="http://schemas.microsoft.com/office/drawing/2014/main" id="{8BC92F45-DAA1-47F4-A238-1F766E2F48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0" name="Picture 5">
          <a:extLst>
            <a:ext uri="{FF2B5EF4-FFF2-40B4-BE49-F238E27FC236}">
              <a16:creationId xmlns:a16="http://schemas.microsoft.com/office/drawing/2014/main" id="{58AEA2A5-D9D7-453E-8792-29B9A6D1AE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1" name="Picture 5">
          <a:extLst>
            <a:ext uri="{FF2B5EF4-FFF2-40B4-BE49-F238E27FC236}">
              <a16:creationId xmlns:a16="http://schemas.microsoft.com/office/drawing/2014/main" id="{3E95A456-5AC0-47EB-BF06-44EE848916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2" name="Picture 5">
          <a:extLst>
            <a:ext uri="{FF2B5EF4-FFF2-40B4-BE49-F238E27FC236}">
              <a16:creationId xmlns:a16="http://schemas.microsoft.com/office/drawing/2014/main" id="{1BFF6494-1FBD-4107-97FB-2F6C607157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3" name="Picture 5">
          <a:extLst>
            <a:ext uri="{FF2B5EF4-FFF2-40B4-BE49-F238E27FC236}">
              <a16:creationId xmlns:a16="http://schemas.microsoft.com/office/drawing/2014/main" id="{DF329524-DB0E-43DC-895C-A010BC57C3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4" name="Picture 5">
          <a:extLst>
            <a:ext uri="{FF2B5EF4-FFF2-40B4-BE49-F238E27FC236}">
              <a16:creationId xmlns:a16="http://schemas.microsoft.com/office/drawing/2014/main" id="{704DC5DE-D811-4A49-8F17-49F42424C8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5" name="Picture 5">
          <a:extLst>
            <a:ext uri="{FF2B5EF4-FFF2-40B4-BE49-F238E27FC236}">
              <a16:creationId xmlns:a16="http://schemas.microsoft.com/office/drawing/2014/main" id="{A80C8F3D-FAD2-43DB-A56F-2BB3A538A4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6" name="Picture 5">
          <a:extLst>
            <a:ext uri="{FF2B5EF4-FFF2-40B4-BE49-F238E27FC236}">
              <a16:creationId xmlns:a16="http://schemas.microsoft.com/office/drawing/2014/main" id="{B296FF24-14D0-4E5D-9506-96AC824B1A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7" name="Picture 5">
          <a:extLst>
            <a:ext uri="{FF2B5EF4-FFF2-40B4-BE49-F238E27FC236}">
              <a16:creationId xmlns:a16="http://schemas.microsoft.com/office/drawing/2014/main" id="{EA024E03-4C7F-4D37-8FDB-58146481C0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8" name="Picture 5">
          <a:extLst>
            <a:ext uri="{FF2B5EF4-FFF2-40B4-BE49-F238E27FC236}">
              <a16:creationId xmlns:a16="http://schemas.microsoft.com/office/drawing/2014/main" id="{286A311A-E02C-45B5-A67C-2703336B29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9" name="Picture 5">
          <a:extLst>
            <a:ext uri="{FF2B5EF4-FFF2-40B4-BE49-F238E27FC236}">
              <a16:creationId xmlns:a16="http://schemas.microsoft.com/office/drawing/2014/main" id="{E0D6D656-9976-47AA-91DD-042F4B58B3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0" name="Picture 5">
          <a:extLst>
            <a:ext uri="{FF2B5EF4-FFF2-40B4-BE49-F238E27FC236}">
              <a16:creationId xmlns:a16="http://schemas.microsoft.com/office/drawing/2014/main" id="{E12AC685-7F6F-4E4F-88EF-C033140207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1" name="Picture 5">
          <a:extLst>
            <a:ext uri="{FF2B5EF4-FFF2-40B4-BE49-F238E27FC236}">
              <a16:creationId xmlns:a16="http://schemas.microsoft.com/office/drawing/2014/main" id="{BCFB198B-4DFA-4477-9B06-CF45303EBE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2" name="Picture 5">
          <a:extLst>
            <a:ext uri="{FF2B5EF4-FFF2-40B4-BE49-F238E27FC236}">
              <a16:creationId xmlns:a16="http://schemas.microsoft.com/office/drawing/2014/main" id="{D335A184-1E4E-4B4F-8642-461BF167A3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3" name="Picture 5">
          <a:extLst>
            <a:ext uri="{FF2B5EF4-FFF2-40B4-BE49-F238E27FC236}">
              <a16:creationId xmlns:a16="http://schemas.microsoft.com/office/drawing/2014/main" id="{073D7EDA-5393-4170-89F3-315053F46B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4" name="Picture 5">
          <a:extLst>
            <a:ext uri="{FF2B5EF4-FFF2-40B4-BE49-F238E27FC236}">
              <a16:creationId xmlns:a16="http://schemas.microsoft.com/office/drawing/2014/main" id="{991DEE5E-F5C8-4F27-A219-BF2E606CDA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5" name="Picture 5">
          <a:extLst>
            <a:ext uri="{FF2B5EF4-FFF2-40B4-BE49-F238E27FC236}">
              <a16:creationId xmlns:a16="http://schemas.microsoft.com/office/drawing/2014/main" id="{8481F3EC-EB70-4F41-9ABD-838E079E70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6" name="Picture 5">
          <a:extLst>
            <a:ext uri="{FF2B5EF4-FFF2-40B4-BE49-F238E27FC236}">
              <a16:creationId xmlns:a16="http://schemas.microsoft.com/office/drawing/2014/main" id="{45231711-392F-4CC1-96E9-7133CCC6B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7" name="Picture 5">
          <a:extLst>
            <a:ext uri="{FF2B5EF4-FFF2-40B4-BE49-F238E27FC236}">
              <a16:creationId xmlns:a16="http://schemas.microsoft.com/office/drawing/2014/main" id="{DB793D2F-377B-4634-AA1B-B5B2E3685A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8" name="Picture 5">
          <a:extLst>
            <a:ext uri="{FF2B5EF4-FFF2-40B4-BE49-F238E27FC236}">
              <a16:creationId xmlns:a16="http://schemas.microsoft.com/office/drawing/2014/main" id="{0FCF116B-9E09-47B9-9242-9F2D0561B2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9" name="Picture 5">
          <a:extLst>
            <a:ext uri="{FF2B5EF4-FFF2-40B4-BE49-F238E27FC236}">
              <a16:creationId xmlns:a16="http://schemas.microsoft.com/office/drawing/2014/main" id="{AA703632-EC97-4A2D-8C33-57345A9433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0" name="Picture 5">
          <a:extLst>
            <a:ext uri="{FF2B5EF4-FFF2-40B4-BE49-F238E27FC236}">
              <a16:creationId xmlns:a16="http://schemas.microsoft.com/office/drawing/2014/main" id="{07099918-98B3-4D92-B8FD-AAFF32741B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1" name="Picture 5">
          <a:extLst>
            <a:ext uri="{FF2B5EF4-FFF2-40B4-BE49-F238E27FC236}">
              <a16:creationId xmlns:a16="http://schemas.microsoft.com/office/drawing/2014/main" id="{FEF0B0EE-C8AD-439F-BAD7-604E89F778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2" name="Picture 5">
          <a:extLst>
            <a:ext uri="{FF2B5EF4-FFF2-40B4-BE49-F238E27FC236}">
              <a16:creationId xmlns:a16="http://schemas.microsoft.com/office/drawing/2014/main" id="{03269540-8821-4161-85A1-A44AC88EC8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3" name="Picture 5">
          <a:extLst>
            <a:ext uri="{FF2B5EF4-FFF2-40B4-BE49-F238E27FC236}">
              <a16:creationId xmlns:a16="http://schemas.microsoft.com/office/drawing/2014/main" id="{B1A5169E-B3D8-4FAE-857B-8914FBFA31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4" name="Picture 5">
          <a:extLst>
            <a:ext uri="{FF2B5EF4-FFF2-40B4-BE49-F238E27FC236}">
              <a16:creationId xmlns:a16="http://schemas.microsoft.com/office/drawing/2014/main" id="{33ED9E1A-5A02-46D7-A262-554FF5BEC7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5" name="Picture 5">
          <a:extLst>
            <a:ext uri="{FF2B5EF4-FFF2-40B4-BE49-F238E27FC236}">
              <a16:creationId xmlns:a16="http://schemas.microsoft.com/office/drawing/2014/main" id="{0D467198-A555-4D66-8582-0CCA48BC0A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6" name="Picture 5">
          <a:extLst>
            <a:ext uri="{FF2B5EF4-FFF2-40B4-BE49-F238E27FC236}">
              <a16:creationId xmlns:a16="http://schemas.microsoft.com/office/drawing/2014/main" id="{DAC837A6-6BE1-449A-A4E7-43401A2DFC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7" name="Picture 5">
          <a:extLst>
            <a:ext uri="{FF2B5EF4-FFF2-40B4-BE49-F238E27FC236}">
              <a16:creationId xmlns:a16="http://schemas.microsoft.com/office/drawing/2014/main" id="{0505D8D7-924C-4CDE-91BB-F9EA68F13C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8" name="Picture 5">
          <a:extLst>
            <a:ext uri="{FF2B5EF4-FFF2-40B4-BE49-F238E27FC236}">
              <a16:creationId xmlns:a16="http://schemas.microsoft.com/office/drawing/2014/main" id="{EA344007-9247-460E-A838-06E05917C9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9" name="Picture 5">
          <a:extLst>
            <a:ext uri="{FF2B5EF4-FFF2-40B4-BE49-F238E27FC236}">
              <a16:creationId xmlns:a16="http://schemas.microsoft.com/office/drawing/2014/main" id="{AFE3182B-1583-4600-B2F8-C86CFF68B2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0" name="Picture 5">
          <a:extLst>
            <a:ext uri="{FF2B5EF4-FFF2-40B4-BE49-F238E27FC236}">
              <a16:creationId xmlns:a16="http://schemas.microsoft.com/office/drawing/2014/main" id="{8CEC7A25-4A6B-4D91-85FB-CC54857EDB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1" name="Picture 5">
          <a:extLst>
            <a:ext uri="{FF2B5EF4-FFF2-40B4-BE49-F238E27FC236}">
              <a16:creationId xmlns:a16="http://schemas.microsoft.com/office/drawing/2014/main" id="{EF499EBC-CFC9-44C8-A2CE-E38588056A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2" name="Picture 5">
          <a:extLst>
            <a:ext uri="{FF2B5EF4-FFF2-40B4-BE49-F238E27FC236}">
              <a16:creationId xmlns:a16="http://schemas.microsoft.com/office/drawing/2014/main" id="{7FA21FB2-BD0A-4335-8585-C07622F322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3" name="Picture 5">
          <a:extLst>
            <a:ext uri="{FF2B5EF4-FFF2-40B4-BE49-F238E27FC236}">
              <a16:creationId xmlns:a16="http://schemas.microsoft.com/office/drawing/2014/main" id="{F4154142-3FA8-4A73-A6F5-5E8DF0D341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4" name="Picture 5">
          <a:extLst>
            <a:ext uri="{FF2B5EF4-FFF2-40B4-BE49-F238E27FC236}">
              <a16:creationId xmlns:a16="http://schemas.microsoft.com/office/drawing/2014/main" id="{DDC22224-043D-485E-B89E-26C87851F7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5" name="Picture 5">
          <a:extLst>
            <a:ext uri="{FF2B5EF4-FFF2-40B4-BE49-F238E27FC236}">
              <a16:creationId xmlns:a16="http://schemas.microsoft.com/office/drawing/2014/main" id="{7E3B00F6-8880-4AC7-8D32-FC76DB97EC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6" name="Picture 5">
          <a:extLst>
            <a:ext uri="{FF2B5EF4-FFF2-40B4-BE49-F238E27FC236}">
              <a16:creationId xmlns:a16="http://schemas.microsoft.com/office/drawing/2014/main" id="{33136C7B-FA13-4214-AAAE-EF8E8312A8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7" name="Picture 5">
          <a:extLst>
            <a:ext uri="{FF2B5EF4-FFF2-40B4-BE49-F238E27FC236}">
              <a16:creationId xmlns:a16="http://schemas.microsoft.com/office/drawing/2014/main" id="{3F720915-6C11-483D-B451-B1BD19CA1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8" name="Picture 5">
          <a:extLst>
            <a:ext uri="{FF2B5EF4-FFF2-40B4-BE49-F238E27FC236}">
              <a16:creationId xmlns:a16="http://schemas.microsoft.com/office/drawing/2014/main" id="{F3D323E5-CF80-41F0-85FD-FD1637E6CA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9" name="Picture 5">
          <a:extLst>
            <a:ext uri="{FF2B5EF4-FFF2-40B4-BE49-F238E27FC236}">
              <a16:creationId xmlns:a16="http://schemas.microsoft.com/office/drawing/2014/main" id="{0E01DC47-BFA4-4AC2-8440-604817E522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0" name="Picture 5">
          <a:extLst>
            <a:ext uri="{FF2B5EF4-FFF2-40B4-BE49-F238E27FC236}">
              <a16:creationId xmlns:a16="http://schemas.microsoft.com/office/drawing/2014/main" id="{640E74EC-0E3B-4F3E-904E-AE2099B68B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1" name="Picture 5">
          <a:extLst>
            <a:ext uri="{FF2B5EF4-FFF2-40B4-BE49-F238E27FC236}">
              <a16:creationId xmlns:a16="http://schemas.microsoft.com/office/drawing/2014/main" id="{069FF66A-837C-48A7-AF24-E9FA8A7E4E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2" name="Picture 5">
          <a:extLst>
            <a:ext uri="{FF2B5EF4-FFF2-40B4-BE49-F238E27FC236}">
              <a16:creationId xmlns:a16="http://schemas.microsoft.com/office/drawing/2014/main" id="{1CBF1BE3-ACE6-4714-8976-DF9F3EE224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3" name="Picture 5">
          <a:extLst>
            <a:ext uri="{FF2B5EF4-FFF2-40B4-BE49-F238E27FC236}">
              <a16:creationId xmlns:a16="http://schemas.microsoft.com/office/drawing/2014/main" id="{46E26167-037D-4BD6-B184-629C1A9829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4" name="Picture 5">
          <a:extLst>
            <a:ext uri="{FF2B5EF4-FFF2-40B4-BE49-F238E27FC236}">
              <a16:creationId xmlns:a16="http://schemas.microsoft.com/office/drawing/2014/main" id="{951E6163-BD5F-4679-B2C9-6721727897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5" name="Picture 5">
          <a:extLst>
            <a:ext uri="{FF2B5EF4-FFF2-40B4-BE49-F238E27FC236}">
              <a16:creationId xmlns:a16="http://schemas.microsoft.com/office/drawing/2014/main" id="{99CB3919-8053-40C8-A070-ED7049EA6E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6" name="Picture 5">
          <a:extLst>
            <a:ext uri="{FF2B5EF4-FFF2-40B4-BE49-F238E27FC236}">
              <a16:creationId xmlns:a16="http://schemas.microsoft.com/office/drawing/2014/main" id="{F271F9AD-8419-41BA-9091-0953949045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7" name="Picture 5">
          <a:extLst>
            <a:ext uri="{FF2B5EF4-FFF2-40B4-BE49-F238E27FC236}">
              <a16:creationId xmlns:a16="http://schemas.microsoft.com/office/drawing/2014/main" id="{0144192A-E181-4105-BB12-77C4436DC9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8" name="Picture 5">
          <a:extLst>
            <a:ext uri="{FF2B5EF4-FFF2-40B4-BE49-F238E27FC236}">
              <a16:creationId xmlns:a16="http://schemas.microsoft.com/office/drawing/2014/main" id="{ED9C7C5D-E8DC-4AC3-9C11-50B2EF952B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9" name="Picture 5">
          <a:extLst>
            <a:ext uri="{FF2B5EF4-FFF2-40B4-BE49-F238E27FC236}">
              <a16:creationId xmlns:a16="http://schemas.microsoft.com/office/drawing/2014/main" id="{057AC619-62CD-4FF9-929A-144BBB8BEB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0" name="Picture 5">
          <a:extLst>
            <a:ext uri="{FF2B5EF4-FFF2-40B4-BE49-F238E27FC236}">
              <a16:creationId xmlns:a16="http://schemas.microsoft.com/office/drawing/2014/main" id="{FE95DB6B-C707-49E5-9B68-882FB39335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1" name="Picture 5">
          <a:extLst>
            <a:ext uri="{FF2B5EF4-FFF2-40B4-BE49-F238E27FC236}">
              <a16:creationId xmlns:a16="http://schemas.microsoft.com/office/drawing/2014/main" id="{89A2D6FF-FC32-4411-8678-198036A96A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2" name="Picture 5">
          <a:extLst>
            <a:ext uri="{FF2B5EF4-FFF2-40B4-BE49-F238E27FC236}">
              <a16:creationId xmlns:a16="http://schemas.microsoft.com/office/drawing/2014/main" id="{41D7DBE4-42C0-40DA-8C74-37E5413409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3" name="Picture 5">
          <a:extLst>
            <a:ext uri="{FF2B5EF4-FFF2-40B4-BE49-F238E27FC236}">
              <a16:creationId xmlns:a16="http://schemas.microsoft.com/office/drawing/2014/main" id="{E249CEF0-C8FB-4797-8A2C-340BC2BB91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4" name="Picture 5">
          <a:extLst>
            <a:ext uri="{FF2B5EF4-FFF2-40B4-BE49-F238E27FC236}">
              <a16:creationId xmlns:a16="http://schemas.microsoft.com/office/drawing/2014/main" id="{5DD0C15B-6BDD-4F14-9BC0-3D85396B5A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5" name="Picture 5">
          <a:extLst>
            <a:ext uri="{FF2B5EF4-FFF2-40B4-BE49-F238E27FC236}">
              <a16:creationId xmlns:a16="http://schemas.microsoft.com/office/drawing/2014/main" id="{DA8D499B-A699-49AB-9EEE-2DA83D6A63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6" name="Picture 5">
          <a:extLst>
            <a:ext uri="{FF2B5EF4-FFF2-40B4-BE49-F238E27FC236}">
              <a16:creationId xmlns:a16="http://schemas.microsoft.com/office/drawing/2014/main" id="{80942D00-4A92-41BA-B4B8-CA35FFA452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7" name="Picture 5">
          <a:extLst>
            <a:ext uri="{FF2B5EF4-FFF2-40B4-BE49-F238E27FC236}">
              <a16:creationId xmlns:a16="http://schemas.microsoft.com/office/drawing/2014/main" id="{C7E88135-7D49-4467-AB67-16AA42905A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8" name="Picture 5">
          <a:extLst>
            <a:ext uri="{FF2B5EF4-FFF2-40B4-BE49-F238E27FC236}">
              <a16:creationId xmlns:a16="http://schemas.microsoft.com/office/drawing/2014/main" id="{7C87C0F4-04D5-40AB-815C-462ED03827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9" name="Picture 5">
          <a:extLst>
            <a:ext uri="{FF2B5EF4-FFF2-40B4-BE49-F238E27FC236}">
              <a16:creationId xmlns:a16="http://schemas.microsoft.com/office/drawing/2014/main" id="{369537FA-FF27-4D33-AB20-7A8134B568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0" name="Picture 5">
          <a:extLst>
            <a:ext uri="{FF2B5EF4-FFF2-40B4-BE49-F238E27FC236}">
              <a16:creationId xmlns:a16="http://schemas.microsoft.com/office/drawing/2014/main" id="{71D02712-F948-4273-B715-C771DB4DA2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1" name="Picture 5">
          <a:extLst>
            <a:ext uri="{FF2B5EF4-FFF2-40B4-BE49-F238E27FC236}">
              <a16:creationId xmlns:a16="http://schemas.microsoft.com/office/drawing/2014/main" id="{B26CBF03-7610-426D-A8B1-B94EF30C5B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2" name="Picture 5">
          <a:extLst>
            <a:ext uri="{FF2B5EF4-FFF2-40B4-BE49-F238E27FC236}">
              <a16:creationId xmlns:a16="http://schemas.microsoft.com/office/drawing/2014/main" id="{6663EABF-90BB-4DE7-B64F-D60C2C075F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3" name="Picture 5">
          <a:extLst>
            <a:ext uri="{FF2B5EF4-FFF2-40B4-BE49-F238E27FC236}">
              <a16:creationId xmlns:a16="http://schemas.microsoft.com/office/drawing/2014/main" id="{2EA70DC9-88E9-4802-9FE2-31F97D1F98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4" name="Picture 5">
          <a:extLst>
            <a:ext uri="{FF2B5EF4-FFF2-40B4-BE49-F238E27FC236}">
              <a16:creationId xmlns:a16="http://schemas.microsoft.com/office/drawing/2014/main" id="{AAB1829B-96C0-40B9-8D43-47A379649E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5" name="Picture 5">
          <a:extLst>
            <a:ext uri="{FF2B5EF4-FFF2-40B4-BE49-F238E27FC236}">
              <a16:creationId xmlns:a16="http://schemas.microsoft.com/office/drawing/2014/main" id="{E4633322-1712-420F-8621-F933E94672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6" name="Picture 5">
          <a:extLst>
            <a:ext uri="{FF2B5EF4-FFF2-40B4-BE49-F238E27FC236}">
              <a16:creationId xmlns:a16="http://schemas.microsoft.com/office/drawing/2014/main" id="{CDAF86C7-D59C-4515-8896-E04EC03EBB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7" name="Picture 5">
          <a:extLst>
            <a:ext uri="{FF2B5EF4-FFF2-40B4-BE49-F238E27FC236}">
              <a16:creationId xmlns:a16="http://schemas.microsoft.com/office/drawing/2014/main" id="{3D4ACAC1-A67D-49A3-97EF-4D4CDCDA0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8" name="Picture 5">
          <a:extLst>
            <a:ext uri="{FF2B5EF4-FFF2-40B4-BE49-F238E27FC236}">
              <a16:creationId xmlns:a16="http://schemas.microsoft.com/office/drawing/2014/main" id="{F3D688FC-3ADC-4B07-AB72-92BE0D4F41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9" name="Picture 5">
          <a:extLst>
            <a:ext uri="{FF2B5EF4-FFF2-40B4-BE49-F238E27FC236}">
              <a16:creationId xmlns:a16="http://schemas.microsoft.com/office/drawing/2014/main" id="{A3E9A347-C389-4A9A-8D1B-6E0080AD53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0" name="Picture 5">
          <a:extLst>
            <a:ext uri="{FF2B5EF4-FFF2-40B4-BE49-F238E27FC236}">
              <a16:creationId xmlns:a16="http://schemas.microsoft.com/office/drawing/2014/main" id="{7D1274A0-3F32-41A9-A936-FC49F18D6F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1" name="Picture 5">
          <a:extLst>
            <a:ext uri="{FF2B5EF4-FFF2-40B4-BE49-F238E27FC236}">
              <a16:creationId xmlns:a16="http://schemas.microsoft.com/office/drawing/2014/main" id="{7B8080D6-E51D-40EE-91DB-3E1CDF3047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2" name="Picture 5">
          <a:extLst>
            <a:ext uri="{FF2B5EF4-FFF2-40B4-BE49-F238E27FC236}">
              <a16:creationId xmlns:a16="http://schemas.microsoft.com/office/drawing/2014/main" id="{421A2C0E-BD66-4E18-8D28-FDD425258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3" name="Picture 5">
          <a:extLst>
            <a:ext uri="{FF2B5EF4-FFF2-40B4-BE49-F238E27FC236}">
              <a16:creationId xmlns:a16="http://schemas.microsoft.com/office/drawing/2014/main" id="{18919115-6FDA-484D-97FC-0774DD76CF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4" name="Picture 5">
          <a:extLst>
            <a:ext uri="{FF2B5EF4-FFF2-40B4-BE49-F238E27FC236}">
              <a16:creationId xmlns:a16="http://schemas.microsoft.com/office/drawing/2014/main" id="{75753BA4-245A-4762-8DDC-37E96829BD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5" name="Picture 5">
          <a:extLst>
            <a:ext uri="{FF2B5EF4-FFF2-40B4-BE49-F238E27FC236}">
              <a16:creationId xmlns:a16="http://schemas.microsoft.com/office/drawing/2014/main" id="{4DC8874F-94C3-4B9C-89B1-1563E8E5B8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6" name="Picture 5">
          <a:extLst>
            <a:ext uri="{FF2B5EF4-FFF2-40B4-BE49-F238E27FC236}">
              <a16:creationId xmlns:a16="http://schemas.microsoft.com/office/drawing/2014/main" id="{DE82429B-8FCA-4CFA-BBE8-BC12F46331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7" name="Picture 5">
          <a:extLst>
            <a:ext uri="{FF2B5EF4-FFF2-40B4-BE49-F238E27FC236}">
              <a16:creationId xmlns:a16="http://schemas.microsoft.com/office/drawing/2014/main" id="{EB1EB1C7-830E-40B4-A094-A962D263E8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8" name="Picture 5">
          <a:extLst>
            <a:ext uri="{FF2B5EF4-FFF2-40B4-BE49-F238E27FC236}">
              <a16:creationId xmlns:a16="http://schemas.microsoft.com/office/drawing/2014/main" id="{84844798-D15C-424B-93F0-5BF3E905DA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9" name="Picture 5">
          <a:extLst>
            <a:ext uri="{FF2B5EF4-FFF2-40B4-BE49-F238E27FC236}">
              <a16:creationId xmlns:a16="http://schemas.microsoft.com/office/drawing/2014/main" id="{E07DFE00-4CC9-4764-A951-AD83BDD2AC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0" name="Picture 5">
          <a:extLst>
            <a:ext uri="{FF2B5EF4-FFF2-40B4-BE49-F238E27FC236}">
              <a16:creationId xmlns:a16="http://schemas.microsoft.com/office/drawing/2014/main" id="{DB464FCD-7E77-4B78-B2C5-984E639C5E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1" name="Picture 5">
          <a:extLst>
            <a:ext uri="{FF2B5EF4-FFF2-40B4-BE49-F238E27FC236}">
              <a16:creationId xmlns:a16="http://schemas.microsoft.com/office/drawing/2014/main" id="{409FDEAC-FAA0-46BC-8F66-EDCF8F5853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2" name="Picture 5">
          <a:extLst>
            <a:ext uri="{FF2B5EF4-FFF2-40B4-BE49-F238E27FC236}">
              <a16:creationId xmlns:a16="http://schemas.microsoft.com/office/drawing/2014/main" id="{BD9CDD93-1D6C-4C41-8B6F-B1CAFE836F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3" name="Picture 5">
          <a:extLst>
            <a:ext uri="{FF2B5EF4-FFF2-40B4-BE49-F238E27FC236}">
              <a16:creationId xmlns:a16="http://schemas.microsoft.com/office/drawing/2014/main" id="{E9EBB75C-7DA7-48F6-BDB8-095B3251F7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4" name="Picture 5">
          <a:extLst>
            <a:ext uri="{FF2B5EF4-FFF2-40B4-BE49-F238E27FC236}">
              <a16:creationId xmlns:a16="http://schemas.microsoft.com/office/drawing/2014/main" id="{A41CC9CA-E05C-4505-9076-9C13176C4F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5" name="Picture 5">
          <a:extLst>
            <a:ext uri="{FF2B5EF4-FFF2-40B4-BE49-F238E27FC236}">
              <a16:creationId xmlns:a16="http://schemas.microsoft.com/office/drawing/2014/main" id="{200D62D8-510C-4B86-A6C4-B2098D2088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6" name="Picture 5">
          <a:extLst>
            <a:ext uri="{FF2B5EF4-FFF2-40B4-BE49-F238E27FC236}">
              <a16:creationId xmlns:a16="http://schemas.microsoft.com/office/drawing/2014/main" id="{4AFE1700-4D09-4657-BF9D-1E617A566F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7" name="Picture 5">
          <a:extLst>
            <a:ext uri="{FF2B5EF4-FFF2-40B4-BE49-F238E27FC236}">
              <a16:creationId xmlns:a16="http://schemas.microsoft.com/office/drawing/2014/main" id="{E36DFFE2-8444-43F1-9B65-74794386DB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8" name="Picture 5">
          <a:extLst>
            <a:ext uri="{FF2B5EF4-FFF2-40B4-BE49-F238E27FC236}">
              <a16:creationId xmlns:a16="http://schemas.microsoft.com/office/drawing/2014/main" id="{BEE20612-76C1-4CE9-AD15-8CF35ADF57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9" name="Picture 5">
          <a:extLst>
            <a:ext uri="{FF2B5EF4-FFF2-40B4-BE49-F238E27FC236}">
              <a16:creationId xmlns:a16="http://schemas.microsoft.com/office/drawing/2014/main" id="{34B97BDE-2F7D-4FC1-84C5-90E6FA8494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0" name="Picture 5">
          <a:extLst>
            <a:ext uri="{FF2B5EF4-FFF2-40B4-BE49-F238E27FC236}">
              <a16:creationId xmlns:a16="http://schemas.microsoft.com/office/drawing/2014/main" id="{703E1900-7C82-4355-82DF-CC5C097AD2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1" name="Picture 5">
          <a:extLst>
            <a:ext uri="{FF2B5EF4-FFF2-40B4-BE49-F238E27FC236}">
              <a16:creationId xmlns:a16="http://schemas.microsoft.com/office/drawing/2014/main" id="{4626D4CE-AD1A-41EE-8C22-8E5426BCDA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2" name="Picture 5">
          <a:extLst>
            <a:ext uri="{FF2B5EF4-FFF2-40B4-BE49-F238E27FC236}">
              <a16:creationId xmlns:a16="http://schemas.microsoft.com/office/drawing/2014/main" id="{44E93957-72EB-40A7-B4F8-F852412BF3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3" name="Picture 5">
          <a:extLst>
            <a:ext uri="{FF2B5EF4-FFF2-40B4-BE49-F238E27FC236}">
              <a16:creationId xmlns:a16="http://schemas.microsoft.com/office/drawing/2014/main" id="{799E0DBA-EB9B-4D33-B960-E1865B47A6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4" name="Picture 5">
          <a:extLst>
            <a:ext uri="{FF2B5EF4-FFF2-40B4-BE49-F238E27FC236}">
              <a16:creationId xmlns:a16="http://schemas.microsoft.com/office/drawing/2014/main" id="{9E0D591D-784D-4163-9E65-1A9454C1D7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5" name="Picture 5">
          <a:extLst>
            <a:ext uri="{FF2B5EF4-FFF2-40B4-BE49-F238E27FC236}">
              <a16:creationId xmlns:a16="http://schemas.microsoft.com/office/drawing/2014/main" id="{5EA3F549-CD59-4098-AA2B-9DA0364FEB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6" name="Picture 5">
          <a:extLst>
            <a:ext uri="{FF2B5EF4-FFF2-40B4-BE49-F238E27FC236}">
              <a16:creationId xmlns:a16="http://schemas.microsoft.com/office/drawing/2014/main" id="{2E69F9E8-60FE-4CA0-89B4-DC24C84486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7" name="Picture 5">
          <a:extLst>
            <a:ext uri="{FF2B5EF4-FFF2-40B4-BE49-F238E27FC236}">
              <a16:creationId xmlns:a16="http://schemas.microsoft.com/office/drawing/2014/main" id="{3D8BEA41-4BE7-436B-9992-8E073B7D97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8" name="Picture 5">
          <a:extLst>
            <a:ext uri="{FF2B5EF4-FFF2-40B4-BE49-F238E27FC236}">
              <a16:creationId xmlns:a16="http://schemas.microsoft.com/office/drawing/2014/main" id="{04844C6E-2356-4056-A09F-47FCD4B780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9" name="Picture 5">
          <a:extLst>
            <a:ext uri="{FF2B5EF4-FFF2-40B4-BE49-F238E27FC236}">
              <a16:creationId xmlns:a16="http://schemas.microsoft.com/office/drawing/2014/main" id="{861CDEB7-61B7-4496-94E5-14A8C7EC00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0" name="Picture 5">
          <a:extLst>
            <a:ext uri="{FF2B5EF4-FFF2-40B4-BE49-F238E27FC236}">
              <a16:creationId xmlns:a16="http://schemas.microsoft.com/office/drawing/2014/main" id="{F4833374-21A2-4E4A-BE29-CF74CE1C5E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1" name="Picture 5">
          <a:extLst>
            <a:ext uri="{FF2B5EF4-FFF2-40B4-BE49-F238E27FC236}">
              <a16:creationId xmlns:a16="http://schemas.microsoft.com/office/drawing/2014/main" id="{07BDFE23-AD4C-4166-894E-B48FCDC19C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2" name="Picture 5">
          <a:extLst>
            <a:ext uri="{FF2B5EF4-FFF2-40B4-BE49-F238E27FC236}">
              <a16:creationId xmlns:a16="http://schemas.microsoft.com/office/drawing/2014/main" id="{7156E458-982E-4E14-889E-EF9A873C15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3" name="Picture 5">
          <a:extLst>
            <a:ext uri="{FF2B5EF4-FFF2-40B4-BE49-F238E27FC236}">
              <a16:creationId xmlns:a16="http://schemas.microsoft.com/office/drawing/2014/main" id="{DEC7ADAD-FF13-4231-BEEA-B6783E2AC4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4" name="Picture 5">
          <a:extLst>
            <a:ext uri="{FF2B5EF4-FFF2-40B4-BE49-F238E27FC236}">
              <a16:creationId xmlns:a16="http://schemas.microsoft.com/office/drawing/2014/main" id="{3DB1D206-F492-40AC-B960-66F82CEC24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5" name="Picture 5">
          <a:extLst>
            <a:ext uri="{FF2B5EF4-FFF2-40B4-BE49-F238E27FC236}">
              <a16:creationId xmlns:a16="http://schemas.microsoft.com/office/drawing/2014/main" id="{065F4DE5-DDD0-4203-9C86-13A7ABDE03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6" name="Picture 5">
          <a:extLst>
            <a:ext uri="{FF2B5EF4-FFF2-40B4-BE49-F238E27FC236}">
              <a16:creationId xmlns:a16="http://schemas.microsoft.com/office/drawing/2014/main" id="{E791C99E-8878-48DC-99D7-F14F11F04B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7" name="Picture 5">
          <a:extLst>
            <a:ext uri="{FF2B5EF4-FFF2-40B4-BE49-F238E27FC236}">
              <a16:creationId xmlns:a16="http://schemas.microsoft.com/office/drawing/2014/main" id="{90743FFA-83F1-4A42-A2E5-5EE5AF09D0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8" name="Picture 5">
          <a:extLst>
            <a:ext uri="{FF2B5EF4-FFF2-40B4-BE49-F238E27FC236}">
              <a16:creationId xmlns:a16="http://schemas.microsoft.com/office/drawing/2014/main" id="{42407B71-02ED-46A1-93AF-6E9D850E53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9" name="Picture 5">
          <a:extLst>
            <a:ext uri="{FF2B5EF4-FFF2-40B4-BE49-F238E27FC236}">
              <a16:creationId xmlns:a16="http://schemas.microsoft.com/office/drawing/2014/main" id="{C013108C-1D2B-4E7E-97D1-28210487A4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0" name="Picture 5">
          <a:extLst>
            <a:ext uri="{FF2B5EF4-FFF2-40B4-BE49-F238E27FC236}">
              <a16:creationId xmlns:a16="http://schemas.microsoft.com/office/drawing/2014/main" id="{8080B1D4-0B4C-4F32-991B-85464A05DB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1" name="Picture 5">
          <a:extLst>
            <a:ext uri="{FF2B5EF4-FFF2-40B4-BE49-F238E27FC236}">
              <a16:creationId xmlns:a16="http://schemas.microsoft.com/office/drawing/2014/main" id="{EE499311-835F-4496-BF86-BE7F05242D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2" name="Picture 5">
          <a:extLst>
            <a:ext uri="{FF2B5EF4-FFF2-40B4-BE49-F238E27FC236}">
              <a16:creationId xmlns:a16="http://schemas.microsoft.com/office/drawing/2014/main" id="{FE415BCB-59DC-4137-83AC-4B922479B4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3" name="Picture 5">
          <a:extLst>
            <a:ext uri="{FF2B5EF4-FFF2-40B4-BE49-F238E27FC236}">
              <a16:creationId xmlns:a16="http://schemas.microsoft.com/office/drawing/2014/main" id="{3C0441FB-45C4-42C5-887D-1F97A66AE3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4" name="Picture 5">
          <a:extLst>
            <a:ext uri="{FF2B5EF4-FFF2-40B4-BE49-F238E27FC236}">
              <a16:creationId xmlns:a16="http://schemas.microsoft.com/office/drawing/2014/main" id="{9354E37C-A0E5-4FD5-8CD0-1B3A7C1C6D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5" name="Picture 5">
          <a:extLst>
            <a:ext uri="{FF2B5EF4-FFF2-40B4-BE49-F238E27FC236}">
              <a16:creationId xmlns:a16="http://schemas.microsoft.com/office/drawing/2014/main" id="{CB254FB5-1925-4D59-8D7B-DC61681B70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6" name="Picture 5">
          <a:extLst>
            <a:ext uri="{FF2B5EF4-FFF2-40B4-BE49-F238E27FC236}">
              <a16:creationId xmlns:a16="http://schemas.microsoft.com/office/drawing/2014/main" id="{A5115C62-5761-4C40-89BD-F9BF82EF79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7" name="Picture 5">
          <a:extLst>
            <a:ext uri="{FF2B5EF4-FFF2-40B4-BE49-F238E27FC236}">
              <a16:creationId xmlns:a16="http://schemas.microsoft.com/office/drawing/2014/main" id="{DB2855E6-2B29-47EF-8C09-CF8ABF4783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8" name="Picture 5">
          <a:extLst>
            <a:ext uri="{FF2B5EF4-FFF2-40B4-BE49-F238E27FC236}">
              <a16:creationId xmlns:a16="http://schemas.microsoft.com/office/drawing/2014/main" id="{E399BCEB-A48E-4E34-A539-F84DA0965A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9" name="Picture 5">
          <a:extLst>
            <a:ext uri="{FF2B5EF4-FFF2-40B4-BE49-F238E27FC236}">
              <a16:creationId xmlns:a16="http://schemas.microsoft.com/office/drawing/2014/main" id="{5FE10815-CBD8-4E05-AA21-79C888DA40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0" name="Picture 5">
          <a:extLst>
            <a:ext uri="{FF2B5EF4-FFF2-40B4-BE49-F238E27FC236}">
              <a16:creationId xmlns:a16="http://schemas.microsoft.com/office/drawing/2014/main" id="{C0BF7D03-C931-416E-BE63-9CCE504AC0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1" name="Picture 5">
          <a:extLst>
            <a:ext uri="{FF2B5EF4-FFF2-40B4-BE49-F238E27FC236}">
              <a16:creationId xmlns:a16="http://schemas.microsoft.com/office/drawing/2014/main" id="{4F4785E4-653A-4579-9699-A4016E57F2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2" name="Picture 5">
          <a:extLst>
            <a:ext uri="{FF2B5EF4-FFF2-40B4-BE49-F238E27FC236}">
              <a16:creationId xmlns:a16="http://schemas.microsoft.com/office/drawing/2014/main" id="{0D30A653-19F6-4AB1-81D1-D932DDDCD1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3" name="Picture 5">
          <a:extLst>
            <a:ext uri="{FF2B5EF4-FFF2-40B4-BE49-F238E27FC236}">
              <a16:creationId xmlns:a16="http://schemas.microsoft.com/office/drawing/2014/main" id="{6B265A0C-1684-48A7-8DA9-63ECDDE485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4" name="Picture 5">
          <a:extLst>
            <a:ext uri="{FF2B5EF4-FFF2-40B4-BE49-F238E27FC236}">
              <a16:creationId xmlns:a16="http://schemas.microsoft.com/office/drawing/2014/main" id="{49D419A3-10FB-4EEE-8C99-6E86EDA939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5" name="Picture 5">
          <a:extLst>
            <a:ext uri="{FF2B5EF4-FFF2-40B4-BE49-F238E27FC236}">
              <a16:creationId xmlns:a16="http://schemas.microsoft.com/office/drawing/2014/main" id="{69DF4F5A-EDFE-4E59-8C56-1C10B13494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6" name="Picture 5">
          <a:extLst>
            <a:ext uri="{FF2B5EF4-FFF2-40B4-BE49-F238E27FC236}">
              <a16:creationId xmlns:a16="http://schemas.microsoft.com/office/drawing/2014/main" id="{809F49D0-B4BA-4CE1-BCDB-1F6B04D913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7" name="Picture 5">
          <a:extLst>
            <a:ext uri="{FF2B5EF4-FFF2-40B4-BE49-F238E27FC236}">
              <a16:creationId xmlns:a16="http://schemas.microsoft.com/office/drawing/2014/main" id="{D9DC80AC-8810-4413-AC68-EE7631731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8" name="Picture 5">
          <a:extLst>
            <a:ext uri="{FF2B5EF4-FFF2-40B4-BE49-F238E27FC236}">
              <a16:creationId xmlns:a16="http://schemas.microsoft.com/office/drawing/2014/main" id="{43634420-D48B-4949-879B-5BEB0FEC4D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9" name="Picture 5">
          <a:extLst>
            <a:ext uri="{FF2B5EF4-FFF2-40B4-BE49-F238E27FC236}">
              <a16:creationId xmlns:a16="http://schemas.microsoft.com/office/drawing/2014/main" id="{F9DF18C8-65C0-4131-B554-A3B8C403A5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0" name="Picture 5">
          <a:extLst>
            <a:ext uri="{FF2B5EF4-FFF2-40B4-BE49-F238E27FC236}">
              <a16:creationId xmlns:a16="http://schemas.microsoft.com/office/drawing/2014/main" id="{E5D751E8-1CF8-47A1-99A9-6F3AF02DCF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1" name="Picture 5">
          <a:extLst>
            <a:ext uri="{FF2B5EF4-FFF2-40B4-BE49-F238E27FC236}">
              <a16:creationId xmlns:a16="http://schemas.microsoft.com/office/drawing/2014/main" id="{1F194EF9-6070-46A1-B888-F3B06BED67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2" name="Picture 5">
          <a:extLst>
            <a:ext uri="{FF2B5EF4-FFF2-40B4-BE49-F238E27FC236}">
              <a16:creationId xmlns:a16="http://schemas.microsoft.com/office/drawing/2014/main" id="{3F82CB54-A87F-41B9-8A1D-1F4F396567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3" name="Picture 5">
          <a:extLst>
            <a:ext uri="{FF2B5EF4-FFF2-40B4-BE49-F238E27FC236}">
              <a16:creationId xmlns:a16="http://schemas.microsoft.com/office/drawing/2014/main" id="{868A0292-43D9-463E-8D6F-753FA08AF4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4" name="Picture 5">
          <a:extLst>
            <a:ext uri="{FF2B5EF4-FFF2-40B4-BE49-F238E27FC236}">
              <a16:creationId xmlns:a16="http://schemas.microsoft.com/office/drawing/2014/main" id="{1AE0179B-5770-4501-9B2D-291DB5CF5F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5" name="Picture 5">
          <a:extLst>
            <a:ext uri="{FF2B5EF4-FFF2-40B4-BE49-F238E27FC236}">
              <a16:creationId xmlns:a16="http://schemas.microsoft.com/office/drawing/2014/main" id="{DA087810-4229-483D-8E30-C61AD914EF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6" name="Picture 5">
          <a:extLst>
            <a:ext uri="{FF2B5EF4-FFF2-40B4-BE49-F238E27FC236}">
              <a16:creationId xmlns:a16="http://schemas.microsoft.com/office/drawing/2014/main" id="{10944A2F-A3BB-4DAA-B474-34A341E63C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7" name="Picture 5">
          <a:extLst>
            <a:ext uri="{FF2B5EF4-FFF2-40B4-BE49-F238E27FC236}">
              <a16:creationId xmlns:a16="http://schemas.microsoft.com/office/drawing/2014/main" id="{81308693-98C7-4219-886C-DAE0D54635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8" name="Picture 5">
          <a:extLst>
            <a:ext uri="{FF2B5EF4-FFF2-40B4-BE49-F238E27FC236}">
              <a16:creationId xmlns:a16="http://schemas.microsoft.com/office/drawing/2014/main" id="{D96177D2-FE44-4267-9EB2-43E2090647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9" name="Picture 5">
          <a:extLst>
            <a:ext uri="{FF2B5EF4-FFF2-40B4-BE49-F238E27FC236}">
              <a16:creationId xmlns:a16="http://schemas.microsoft.com/office/drawing/2014/main" id="{E7929582-B913-4611-8FA7-90709DD016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0" name="Picture 5">
          <a:extLst>
            <a:ext uri="{FF2B5EF4-FFF2-40B4-BE49-F238E27FC236}">
              <a16:creationId xmlns:a16="http://schemas.microsoft.com/office/drawing/2014/main" id="{7B5062B5-81A1-4BE8-A01B-E3DEFB1278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1" name="Picture 5">
          <a:extLst>
            <a:ext uri="{FF2B5EF4-FFF2-40B4-BE49-F238E27FC236}">
              <a16:creationId xmlns:a16="http://schemas.microsoft.com/office/drawing/2014/main" id="{DC9F7D39-505A-4765-9AEB-F9ABFB2A30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2" name="Picture 5">
          <a:extLst>
            <a:ext uri="{FF2B5EF4-FFF2-40B4-BE49-F238E27FC236}">
              <a16:creationId xmlns:a16="http://schemas.microsoft.com/office/drawing/2014/main" id="{EBC861E5-EE31-4BAD-A374-0312B4BAE3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3" name="Picture 5">
          <a:extLst>
            <a:ext uri="{FF2B5EF4-FFF2-40B4-BE49-F238E27FC236}">
              <a16:creationId xmlns:a16="http://schemas.microsoft.com/office/drawing/2014/main" id="{63D79B7D-4697-49A6-ABC6-6AD79FBE26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4" name="Picture 5">
          <a:extLst>
            <a:ext uri="{FF2B5EF4-FFF2-40B4-BE49-F238E27FC236}">
              <a16:creationId xmlns:a16="http://schemas.microsoft.com/office/drawing/2014/main" id="{D8148887-4D66-4FC8-B38C-811824F9A6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5" name="Picture 5">
          <a:extLst>
            <a:ext uri="{FF2B5EF4-FFF2-40B4-BE49-F238E27FC236}">
              <a16:creationId xmlns:a16="http://schemas.microsoft.com/office/drawing/2014/main" id="{08B7C670-DD24-4092-AEA3-E33901C074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6" name="Picture 5">
          <a:extLst>
            <a:ext uri="{FF2B5EF4-FFF2-40B4-BE49-F238E27FC236}">
              <a16:creationId xmlns:a16="http://schemas.microsoft.com/office/drawing/2014/main" id="{5A769218-9184-4E4E-BD69-BF4A0F3B43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7" name="Picture 5">
          <a:extLst>
            <a:ext uri="{FF2B5EF4-FFF2-40B4-BE49-F238E27FC236}">
              <a16:creationId xmlns:a16="http://schemas.microsoft.com/office/drawing/2014/main" id="{93E7BDD1-9C60-4099-880D-7C9546B1E2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8" name="Picture 5">
          <a:extLst>
            <a:ext uri="{FF2B5EF4-FFF2-40B4-BE49-F238E27FC236}">
              <a16:creationId xmlns:a16="http://schemas.microsoft.com/office/drawing/2014/main" id="{2F220440-2F3D-4463-82A1-E0B86C7EDE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9" name="Picture 5">
          <a:extLst>
            <a:ext uri="{FF2B5EF4-FFF2-40B4-BE49-F238E27FC236}">
              <a16:creationId xmlns:a16="http://schemas.microsoft.com/office/drawing/2014/main" id="{8B2D4B49-B0E5-45EC-89A4-6C5BE0D691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0" name="Picture 5">
          <a:extLst>
            <a:ext uri="{FF2B5EF4-FFF2-40B4-BE49-F238E27FC236}">
              <a16:creationId xmlns:a16="http://schemas.microsoft.com/office/drawing/2014/main" id="{BF91F568-1DEC-41EF-B97D-6F2E2A62F2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1" name="Picture 5">
          <a:extLst>
            <a:ext uri="{FF2B5EF4-FFF2-40B4-BE49-F238E27FC236}">
              <a16:creationId xmlns:a16="http://schemas.microsoft.com/office/drawing/2014/main" id="{BC7F7500-E6FD-4C15-99C0-794593DE0C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2" name="Picture 5">
          <a:extLst>
            <a:ext uri="{FF2B5EF4-FFF2-40B4-BE49-F238E27FC236}">
              <a16:creationId xmlns:a16="http://schemas.microsoft.com/office/drawing/2014/main" id="{80591220-5352-47E8-A976-E286C071B0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3" name="Picture 5">
          <a:extLst>
            <a:ext uri="{FF2B5EF4-FFF2-40B4-BE49-F238E27FC236}">
              <a16:creationId xmlns:a16="http://schemas.microsoft.com/office/drawing/2014/main" id="{9150297D-B624-4752-A5A4-C865B662D1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4" name="Picture 5">
          <a:extLst>
            <a:ext uri="{FF2B5EF4-FFF2-40B4-BE49-F238E27FC236}">
              <a16:creationId xmlns:a16="http://schemas.microsoft.com/office/drawing/2014/main" id="{A5C82A2C-E1A5-4D4D-AA8A-09F56AB57F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5" name="Picture 5">
          <a:extLst>
            <a:ext uri="{FF2B5EF4-FFF2-40B4-BE49-F238E27FC236}">
              <a16:creationId xmlns:a16="http://schemas.microsoft.com/office/drawing/2014/main" id="{1C7EEC49-1B56-446E-BBC1-B968E0B5BB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6" name="Picture 5">
          <a:extLst>
            <a:ext uri="{FF2B5EF4-FFF2-40B4-BE49-F238E27FC236}">
              <a16:creationId xmlns:a16="http://schemas.microsoft.com/office/drawing/2014/main" id="{1D9C8516-EFC4-4E7B-BD1E-2C99AA5045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7" name="Picture 5">
          <a:extLst>
            <a:ext uri="{FF2B5EF4-FFF2-40B4-BE49-F238E27FC236}">
              <a16:creationId xmlns:a16="http://schemas.microsoft.com/office/drawing/2014/main" id="{F2FAFFF6-C592-4186-A9F3-D41A39D010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8" name="Picture 5">
          <a:extLst>
            <a:ext uri="{FF2B5EF4-FFF2-40B4-BE49-F238E27FC236}">
              <a16:creationId xmlns:a16="http://schemas.microsoft.com/office/drawing/2014/main" id="{8D88C200-3D66-421E-B335-53FA440F60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9" name="Picture 5">
          <a:extLst>
            <a:ext uri="{FF2B5EF4-FFF2-40B4-BE49-F238E27FC236}">
              <a16:creationId xmlns:a16="http://schemas.microsoft.com/office/drawing/2014/main" id="{84585D68-9AFA-4D8D-B7BF-FD54928B6A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0" name="Picture 5">
          <a:extLst>
            <a:ext uri="{FF2B5EF4-FFF2-40B4-BE49-F238E27FC236}">
              <a16:creationId xmlns:a16="http://schemas.microsoft.com/office/drawing/2014/main" id="{36D5790D-F40F-4F5B-968A-308F604C9B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1" name="Picture 5">
          <a:extLst>
            <a:ext uri="{FF2B5EF4-FFF2-40B4-BE49-F238E27FC236}">
              <a16:creationId xmlns:a16="http://schemas.microsoft.com/office/drawing/2014/main" id="{B6E533F5-ECF3-477D-92B6-A94A4DCEBE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2" name="Picture 5">
          <a:extLst>
            <a:ext uri="{FF2B5EF4-FFF2-40B4-BE49-F238E27FC236}">
              <a16:creationId xmlns:a16="http://schemas.microsoft.com/office/drawing/2014/main" id="{E0E988D9-CBDB-4E3F-AF0E-E118DE71FC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3" name="Picture 5">
          <a:extLst>
            <a:ext uri="{FF2B5EF4-FFF2-40B4-BE49-F238E27FC236}">
              <a16:creationId xmlns:a16="http://schemas.microsoft.com/office/drawing/2014/main" id="{43D29F4B-D661-49BD-BE60-A46D748884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4" name="Picture 5">
          <a:extLst>
            <a:ext uri="{FF2B5EF4-FFF2-40B4-BE49-F238E27FC236}">
              <a16:creationId xmlns:a16="http://schemas.microsoft.com/office/drawing/2014/main" id="{8B59AA44-56ED-465D-BCC2-B94D478B54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5" name="Picture 5">
          <a:extLst>
            <a:ext uri="{FF2B5EF4-FFF2-40B4-BE49-F238E27FC236}">
              <a16:creationId xmlns:a16="http://schemas.microsoft.com/office/drawing/2014/main" id="{2F8E31A7-69AB-4E7A-A93A-776FD60517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6" name="Picture 5">
          <a:extLst>
            <a:ext uri="{FF2B5EF4-FFF2-40B4-BE49-F238E27FC236}">
              <a16:creationId xmlns:a16="http://schemas.microsoft.com/office/drawing/2014/main" id="{6FCC6C6F-DF98-4BA2-B598-13D8A61EC1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7" name="Picture 5">
          <a:extLst>
            <a:ext uri="{FF2B5EF4-FFF2-40B4-BE49-F238E27FC236}">
              <a16:creationId xmlns:a16="http://schemas.microsoft.com/office/drawing/2014/main" id="{E957A27D-236D-40B7-9F63-FD581D9123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8" name="Picture 5">
          <a:extLst>
            <a:ext uri="{FF2B5EF4-FFF2-40B4-BE49-F238E27FC236}">
              <a16:creationId xmlns:a16="http://schemas.microsoft.com/office/drawing/2014/main" id="{D393A9B2-81C1-4145-861C-EBFDC95AC8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9" name="Picture 5">
          <a:extLst>
            <a:ext uri="{FF2B5EF4-FFF2-40B4-BE49-F238E27FC236}">
              <a16:creationId xmlns:a16="http://schemas.microsoft.com/office/drawing/2014/main" id="{580B58D3-5307-41A9-A448-847CAE6D4F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0" name="Picture 5">
          <a:extLst>
            <a:ext uri="{FF2B5EF4-FFF2-40B4-BE49-F238E27FC236}">
              <a16:creationId xmlns:a16="http://schemas.microsoft.com/office/drawing/2014/main" id="{A9516BA7-9D05-4BA7-89F7-DD27D7CF24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1" name="Picture 5">
          <a:extLst>
            <a:ext uri="{FF2B5EF4-FFF2-40B4-BE49-F238E27FC236}">
              <a16:creationId xmlns:a16="http://schemas.microsoft.com/office/drawing/2014/main" id="{5C63E402-58C0-446D-9B3E-4344375DF6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2" name="Picture 5">
          <a:extLst>
            <a:ext uri="{FF2B5EF4-FFF2-40B4-BE49-F238E27FC236}">
              <a16:creationId xmlns:a16="http://schemas.microsoft.com/office/drawing/2014/main" id="{CC66D2BA-819C-4A8F-837E-5CE0D5889F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3" name="Picture 5">
          <a:extLst>
            <a:ext uri="{FF2B5EF4-FFF2-40B4-BE49-F238E27FC236}">
              <a16:creationId xmlns:a16="http://schemas.microsoft.com/office/drawing/2014/main" id="{4A8DDD1F-0B23-478D-81E7-66EB72D5B3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4" name="Picture 5">
          <a:extLst>
            <a:ext uri="{FF2B5EF4-FFF2-40B4-BE49-F238E27FC236}">
              <a16:creationId xmlns:a16="http://schemas.microsoft.com/office/drawing/2014/main" id="{D9319F45-68BE-4708-9B41-1D4442FD37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5" name="Picture 5">
          <a:extLst>
            <a:ext uri="{FF2B5EF4-FFF2-40B4-BE49-F238E27FC236}">
              <a16:creationId xmlns:a16="http://schemas.microsoft.com/office/drawing/2014/main" id="{2AA27B5E-11B4-4FCE-8718-CAB290824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6" name="Picture 5">
          <a:extLst>
            <a:ext uri="{FF2B5EF4-FFF2-40B4-BE49-F238E27FC236}">
              <a16:creationId xmlns:a16="http://schemas.microsoft.com/office/drawing/2014/main" id="{824A5BE0-6829-46A5-B5AC-898DCD4788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7" name="Picture 5">
          <a:extLst>
            <a:ext uri="{FF2B5EF4-FFF2-40B4-BE49-F238E27FC236}">
              <a16:creationId xmlns:a16="http://schemas.microsoft.com/office/drawing/2014/main" id="{DF81B0FA-EF11-4896-8E39-AB7B4C122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8" name="Picture 5">
          <a:extLst>
            <a:ext uri="{FF2B5EF4-FFF2-40B4-BE49-F238E27FC236}">
              <a16:creationId xmlns:a16="http://schemas.microsoft.com/office/drawing/2014/main" id="{7FBA79E7-0521-4F46-8BFC-1ED5DA84F5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9" name="Picture 5">
          <a:extLst>
            <a:ext uri="{FF2B5EF4-FFF2-40B4-BE49-F238E27FC236}">
              <a16:creationId xmlns:a16="http://schemas.microsoft.com/office/drawing/2014/main" id="{B7BE9655-1E10-4430-AE8E-CD3DF113AB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0" name="Picture 5">
          <a:extLst>
            <a:ext uri="{FF2B5EF4-FFF2-40B4-BE49-F238E27FC236}">
              <a16:creationId xmlns:a16="http://schemas.microsoft.com/office/drawing/2014/main" id="{A1A15AA9-F5BC-4EB3-AB09-EFD18A6D41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1" name="Picture 5">
          <a:extLst>
            <a:ext uri="{FF2B5EF4-FFF2-40B4-BE49-F238E27FC236}">
              <a16:creationId xmlns:a16="http://schemas.microsoft.com/office/drawing/2014/main" id="{121D2C9B-A600-4AEE-B24F-8F04355EDB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2" name="Picture 5">
          <a:extLst>
            <a:ext uri="{FF2B5EF4-FFF2-40B4-BE49-F238E27FC236}">
              <a16:creationId xmlns:a16="http://schemas.microsoft.com/office/drawing/2014/main" id="{41C5C78C-CEDF-478E-92AA-A88352BAE7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3" name="Picture 5">
          <a:extLst>
            <a:ext uri="{FF2B5EF4-FFF2-40B4-BE49-F238E27FC236}">
              <a16:creationId xmlns:a16="http://schemas.microsoft.com/office/drawing/2014/main" id="{AC039F68-BDB0-430F-806D-DE0D6BEF05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4" name="Picture 5">
          <a:extLst>
            <a:ext uri="{FF2B5EF4-FFF2-40B4-BE49-F238E27FC236}">
              <a16:creationId xmlns:a16="http://schemas.microsoft.com/office/drawing/2014/main" id="{F6181FE8-69E2-4050-BD38-1470A4645C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5" name="Picture 5">
          <a:extLst>
            <a:ext uri="{FF2B5EF4-FFF2-40B4-BE49-F238E27FC236}">
              <a16:creationId xmlns:a16="http://schemas.microsoft.com/office/drawing/2014/main" id="{A15B0360-1DEC-4122-A9E0-79DE6A3A46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6" name="Picture 5">
          <a:extLst>
            <a:ext uri="{FF2B5EF4-FFF2-40B4-BE49-F238E27FC236}">
              <a16:creationId xmlns:a16="http://schemas.microsoft.com/office/drawing/2014/main" id="{B2EBBBED-6387-41DE-BDDE-051EAD4AF0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7" name="Picture 5">
          <a:extLst>
            <a:ext uri="{FF2B5EF4-FFF2-40B4-BE49-F238E27FC236}">
              <a16:creationId xmlns:a16="http://schemas.microsoft.com/office/drawing/2014/main" id="{3EF8ED86-B4DF-40E0-98FC-1F8E6800E6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8" name="Picture 5">
          <a:extLst>
            <a:ext uri="{FF2B5EF4-FFF2-40B4-BE49-F238E27FC236}">
              <a16:creationId xmlns:a16="http://schemas.microsoft.com/office/drawing/2014/main" id="{FCD364B5-EA7A-4FB9-84A2-6798279C12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9" name="Picture 5">
          <a:extLst>
            <a:ext uri="{FF2B5EF4-FFF2-40B4-BE49-F238E27FC236}">
              <a16:creationId xmlns:a16="http://schemas.microsoft.com/office/drawing/2014/main" id="{4D4BA363-FA6D-4508-90A1-60A0969673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0" name="Picture 5">
          <a:extLst>
            <a:ext uri="{FF2B5EF4-FFF2-40B4-BE49-F238E27FC236}">
              <a16:creationId xmlns:a16="http://schemas.microsoft.com/office/drawing/2014/main" id="{C9AB7D49-137D-45E5-919E-C3137D258A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1" name="Picture 5">
          <a:extLst>
            <a:ext uri="{FF2B5EF4-FFF2-40B4-BE49-F238E27FC236}">
              <a16:creationId xmlns:a16="http://schemas.microsoft.com/office/drawing/2014/main" id="{3337CF6E-3530-4CB7-B765-4847D5FE53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2" name="Picture 5">
          <a:extLst>
            <a:ext uri="{FF2B5EF4-FFF2-40B4-BE49-F238E27FC236}">
              <a16:creationId xmlns:a16="http://schemas.microsoft.com/office/drawing/2014/main" id="{09DCB4D0-4608-44BC-9945-95DD74399B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3" name="Picture 5">
          <a:extLst>
            <a:ext uri="{FF2B5EF4-FFF2-40B4-BE49-F238E27FC236}">
              <a16:creationId xmlns:a16="http://schemas.microsoft.com/office/drawing/2014/main" id="{7D0197D5-AA8F-4A65-B1F6-5DC2010E15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4" name="Picture 5">
          <a:extLst>
            <a:ext uri="{FF2B5EF4-FFF2-40B4-BE49-F238E27FC236}">
              <a16:creationId xmlns:a16="http://schemas.microsoft.com/office/drawing/2014/main" id="{C3E43EC2-4652-43E7-A82D-297DCC89A1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5" name="Picture 5">
          <a:extLst>
            <a:ext uri="{FF2B5EF4-FFF2-40B4-BE49-F238E27FC236}">
              <a16:creationId xmlns:a16="http://schemas.microsoft.com/office/drawing/2014/main" id="{17E9A1C8-D093-4EB4-B118-C5BD36EFB3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6" name="Picture 5">
          <a:extLst>
            <a:ext uri="{FF2B5EF4-FFF2-40B4-BE49-F238E27FC236}">
              <a16:creationId xmlns:a16="http://schemas.microsoft.com/office/drawing/2014/main" id="{CDBD6043-6D60-4DEC-A9B9-699365B7A7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7" name="Picture 5">
          <a:extLst>
            <a:ext uri="{FF2B5EF4-FFF2-40B4-BE49-F238E27FC236}">
              <a16:creationId xmlns:a16="http://schemas.microsoft.com/office/drawing/2014/main" id="{0A5AB872-C8E5-4AAA-8C48-0E745E95E5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8" name="Picture 5">
          <a:extLst>
            <a:ext uri="{FF2B5EF4-FFF2-40B4-BE49-F238E27FC236}">
              <a16:creationId xmlns:a16="http://schemas.microsoft.com/office/drawing/2014/main" id="{E14708BD-99CE-4508-9325-76CEF6165F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9" name="Picture 5">
          <a:extLst>
            <a:ext uri="{FF2B5EF4-FFF2-40B4-BE49-F238E27FC236}">
              <a16:creationId xmlns:a16="http://schemas.microsoft.com/office/drawing/2014/main" id="{7CA117B9-8952-4CC4-B01A-D3873D9CC4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0" name="Picture 5">
          <a:extLst>
            <a:ext uri="{FF2B5EF4-FFF2-40B4-BE49-F238E27FC236}">
              <a16:creationId xmlns:a16="http://schemas.microsoft.com/office/drawing/2014/main" id="{9F63670A-F36E-446D-BE66-1DE7DFC2F9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1" name="Picture 5">
          <a:extLst>
            <a:ext uri="{FF2B5EF4-FFF2-40B4-BE49-F238E27FC236}">
              <a16:creationId xmlns:a16="http://schemas.microsoft.com/office/drawing/2014/main" id="{13ABC792-4A47-4229-9E8D-9C87D03412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2" name="Picture 5">
          <a:extLst>
            <a:ext uri="{FF2B5EF4-FFF2-40B4-BE49-F238E27FC236}">
              <a16:creationId xmlns:a16="http://schemas.microsoft.com/office/drawing/2014/main" id="{A03A5564-B7F5-4989-A689-C0E8418F15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3" name="Picture 5">
          <a:extLst>
            <a:ext uri="{FF2B5EF4-FFF2-40B4-BE49-F238E27FC236}">
              <a16:creationId xmlns:a16="http://schemas.microsoft.com/office/drawing/2014/main" id="{000549C9-334A-4F05-9B8C-E5E0068296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4" name="Picture 5">
          <a:extLst>
            <a:ext uri="{FF2B5EF4-FFF2-40B4-BE49-F238E27FC236}">
              <a16:creationId xmlns:a16="http://schemas.microsoft.com/office/drawing/2014/main" id="{B8ED7EB3-B6AA-4A22-99D2-3D792BB51A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5" name="Picture 5">
          <a:extLst>
            <a:ext uri="{FF2B5EF4-FFF2-40B4-BE49-F238E27FC236}">
              <a16:creationId xmlns:a16="http://schemas.microsoft.com/office/drawing/2014/main" id="{A8CD3983-97E2-4C3A-87DE-B25804F226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6" name="Picture 5">
          <a:extLst>
            <a:ext uri="{FF2B5EF4-FFF2-40B4-BE49-F238E27FC236}">
              <a16:creationId xmlns:a16="http://schemas.microsoft.com/office/drawing/2014/main" id="{EA3AFEDB-5799-479F-8CA2-C5805F04C3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7" name="Picture 5">
          <a:extLst>
            <a:ext uri="{FF2B5EF4-FFF2-40B4-BE49-F238E27FC236}">
              <a16:creationId xmlns:a16="http://schemas.microsoft.com/office/drawing/2014/main" id="{F2F0137F-3C09-4CEA-A612-1AE0567A59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8" name="Picture 5">
          <a:extLst>
            <a:ext uri="{FF2B5EF4-FFF2-40B4-BE49-F238E27FC236}">
              <a16:creationId xmlns:a16="http://schemas.microsoft.com/office/drawing/2014/main" id="{21E2AA07-A77C-4E80-BB1F-B79D1FAF6D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9" name="Picture 5">
          <a:extLst>
            <a:ext uri="{FF2B5EF4-FFF2-40B4-BE49-F238E27FC236}">
              <a16:creationId xmlns:a16="http://schemas.microsoft.com/office/drawing/2014/main" id="{F7E4479A-2DF5-4789-A743-D3C644491F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0" name="Picture 5">
          <a:extLst>
            <a:ext uri="{FF2B5EF4-FFF2-40B4-BE49-F238E27FC236}">
              <a16:creationId xmlns:a16="http://schemas.microsoft.com/office/drawing/2014/main" id="{E0384F16-543A-434F-AE6F-21F2828E62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1" name="Picture 5">
          <a:extLst>
            <a:ext uri="{FF2B5EF4-FFF2-40B4-BE49-F238E27FC236}">
              <a16:creationId xmlns:a16="http://schemas.microsoft.com/office/drawing/2014/main" id="{E4FADB1F-0D74-4247-B9D0-371A6ACC4E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2" name="Picture 5">
          <a:extLst>
            <a:ext uri="{FF2B5EF4-FFF2-40B4-BE49-F238E27FC236}">
              <a16:creationId xmlns:a16="http://schemas.microsoft.com/office/drawing/2014/main" id="{6DE36223-5DE2-4337-9AF3-C1F4A3468B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3" name="Picture 5">
          <a:extLst>
            <a:ext uri="{FF2B5EF4-FFF2-40B4-BE49-F238E27FC236}">
              <a16:creationId xmlns:a16="http://schemas.microsoft.com/office/drawing/2014/main" id="{45F5C0EF-53F8-4C10-B5FF-C45EC3DF92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4" name="Picture 5">
          <a:extLst>
            <a:ext uri="{FF2B5EF4-FFF2-40B4-BE49-F238E27FC236}">
              <a16:creationId xmlns:a16="http://schemas.microsoft.com/office/drawing/2014/main" id="{F3DF479C-659C-48B0-8EEC-DBE1A94067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5" name="Picture 5">
          <a:extLst>
            <a:ext uri="{FF2B5EF4-FFF2-40B4-BE49-F238E27FC236}">
              <a16:creationId xmlns:a16="http://schemas.microsoft.com/office/drawing/2014/main" id="{B4DC74BB-90F7-4654-8BAA-92F6B571A2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6" name="Picture 5">
          <a:extLst>
            <a:ext uri="{FF2B5EF4-FFF2-40B4-BE49-F238E27FC236}">
              <a16:creationId xmlns:a16="http://schemas.microsoft.com/office/drawing/2014/main" id="{7CA9554B-0ADA-429C-AD21-25C639FCE5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7" name="Picture 5">
          <a:extLst>
            <a:ext uri="{FF2B5EF4-FFF2-40B4-BE49-F238E27FC236}">
              <a16:creationId xmlns:a16="http://schemas.microsoft.com/office/drawing/2014/main" id="{BF948A97-7750-44C3-92EE-519414F822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8" name="Picture 5">
          <a:extLst>
            <a:ext uri="{FF2B5EF4-FFF2-40B4-BE49-F238E27FC236}">
              <a16:creationId xmlns:a16="http://schemas.microsoft.com/office/drawing/2014/main" id="{FD72259E-DC08-416C-BF2E-BCA7B0B40E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9" name="Picture 5">
          <a:extLst>
            <a:ext uri="{FF2B5EF4-FFF2-40B4-BE49-F238E27FC236}">
              <a16:creationId xmlns:a16="http://schemas.microsoft.com/office/drawing/2014/main" id="{1412F742-7647-48B8-B082-AD0FD52708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0" name="Picture 5">
          <a:extLst>
            <a:ext uri="{FF2B5EF4-FFF2-40B4-BE49-F238E27FC236}">
              <a16:creationId xmlns:a16="http://schemas.microsoft.com/office/drawing/2014/main" id="{8C58B809-08FD-4DAD-9EDF-8238C92847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11" name="Graphic 1710" descr="Informatie met effen opvulling">
          <a:extLst>
            <a:ext uri="{FF2B5EF4-FFF2-40B4-BE49-F238E27FC236}">
              <a16:creationId xmlns:a16="http://schemas.microsoft.com/office/drawing/2014/main" id="{F2C6FAE1-4AAA-4BE2-8DA0-E335ECA7C9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2" name="Picture 5">
          <a:extLst>
            <a:ext uri="{FF2B5EF4-FFF2-40B4-BE49-F238E27FC236}">
              <a16:creationId xmlns:a16="http://schemas.microsoft.com/office/drawing/2014/main" id="{E813E3B1-123B-4A89-B9E5-C5177B9CBA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3" name="Picture 5">
          <a:extLst>
            <a:ext uri="{FF2B5EF4-FFF2-40B4-BE49-F238E27FC236}">
              <a16:creationId xmlns:a16="http://schemas.microsoft.com/office/drawing/2014/main" id="{DB449137-ACAB-4AEE-8AF0-A6F860A286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4" name="Picture 5">
          <a:extLst>
            <a:ext uri="{FF2B5EF4-FFF2-40B4-BE49-F238E27FC236}">
              <a16:creationId xmlns:a16="http://schemas.microsoft.com/office/drawing/2014/main" id="{42FE5740-07FE-43D1-967C-03F0FF7709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5" name="Picture 5">
          <a:extLst>
            <a:ext uri="{FF2B5EF4-FFF2-40B4-BE49-F238E27FC236}">
              <a16:creationId xmlns:a16="http://schemas.microsoft.com/office/drawing/2014/main" id="{B1548A72-30B3-4FAC-B8B1-467D48B7E3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6" name="Picture 5">
          <a:extLst>
            <a:ext uri="{FF2B5EF4-FFF2-40B4-BE49-F238E27FC236}">
              <a16:creationId xmlns:a16="http://schemas.microsoft.com/office/drawing/2014/main" id="{0B12D846-8991-4451-AE4D-F835D9BC32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7" name="Picture 5">
          <a:extLst>
            <a:ext uri="{FF2B5EF4-FFF2-40B4-BE49-F238E27FC236}">
              <a16:creationId xmlns:a16="http://schemas.microsoft.com/office/drawing/2014/main" id="{2D1BD1CE-53C5-42AA-88AA-3D18C5E5AF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8" name="Picture 5">
          <a:extLst>
            <a:ext uri="{FF2B5EF4-FFF2-40B4-BE49-F238E27FC236}">
              <a16:creationId xmlns:a16="http://schemas.microsoft.com/office/drawing/2014/main" id="{9C88C4AC-3556-45D7-8CAF-783C80DD74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9" name="Picture 5">
          <a:extLst>
            <a:ext uri="{FF2B5EF4-FFF2-40B4-BE49-F238E27FC236}">
              <a16:creationId xmlns:a16="http://schemas.microsoft.com/office/drawing/2014/main" id="{4B8ED994-F108-4D06-982F-6546BF8329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0" name="Picture 5">
          <a:extLst>
            <a:ext uri="{FF2B5EF4-FFF2-40B4-BE49-F238E27FC236}">
              <a16:creationId xmlns:a16="http://schemas.microsoft.com/office/drawing/2014/main" id="{6CD026FC-F144-481A-BC03-B0FA581A08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1" name="Picture 5">
          <a:extLst>
            <a:ext uri="{FF2B5EF4-FFF2-40B4-BE49-F238E27FC236}">
              <a16:creationId xmlns:a16="http://schemas.microsoft.com/office/drawing/2014/main" id="{4F304AE9-C3E1-4835-A8B2-27517B7679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2" name="Picture 5">
          <a:extLst>
            <a:ext uri="{FF2B5EF4-FFF2-40B4-BE49-F238E27FC236}">
              <a16:creationId xmlns:a16="http://schemas.microsoft.com/office/drawing/2014/main" id="{B2AF83C5-9D39-4222-A25A-23ECFE63FE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3" name="Picture 5">
          <a:extLst>
            <a:ext uri="{FF2B5EF4-FFF2-40B4-BE49-F238E27FC236}">
              <a16:creationId xmlns:a16="http://schemas.microsoft.com/office/drawing/2014/main" id="{A70144B7-F7FC-4C5D-9313-6E977A444C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4" name="Picture 5">
          <a:extLst>
            <a:ext uri="{FF2B5EF4-FFF2-40B4-BE49-F238E27FC236}">
              <a16:creationId xmlns:a16="http://schemas.microsoft.com/office/drawing/2014/main" id="{CC9C5FA3-1F96-4037-8EF1-E623D0AA81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5" name="Picture 5">
          <a:extLst>
            <a:ext uri="{FF2B5EF4-FFF2-40B4-BE49-F238E27FC236}">
              <a16:creationId xmlns:a16="http://schemas.microsoft.com/office/drawing/2014/main" id="{5A2B7A57-5D24-4B46-BC94-5C1DC49E3E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6" name="Picture 5">
          <a:extLst>
            <a:ext uri="{FF2B5EF4-FFF2-40B4-BE49-F238E27FC236}">
              <a16:creationId xmlns:a16="http://schemas.microsoft.com/office/drawing/2014/main" id="{6C5F042B-99BB-4F5D-8E50-CF7C8422A5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7" name="Picture 5">
          <a:extLst>
            <a:ext uri="{FF2B5EF4-FFF2-40B4-BE49-F238E27FC236}">
              <a16:creationId xmlns:a16="http://schemas.microsoft.com/office/drawing/2014/main" id="{95FFD8B7-90DC-4B49-8EED-784A7169FD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8" name="Picture 5">
          <a:extLst>
            <a:ext uri="{FF2B5EF4-FFF2-40B4-BE49-F238E27FC236}">
              <a16:creationId xmlns:a16="http://schemas.microsoft.com/office/drawing/2014/main" id="{D8DC1429-2069-40BD-9DB5-89CB6492F9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9" name="Picture 5">
          <a:extLst>
            <a:ext uri="{FF2B5EF4-FFF2-40B4-BE49-F238E27FC236}">
              <a16:creationId xmlns:a16="http://schemas.microsoft.com/office/drawing/2014/main" id="{BF64C5A3-1DD4-4AD3-B8CA-B74760606B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0" name="Picture 5">
          <a:extLst>
            <a:ext uri="{FF2B5EF4-FFF2-40B4-BE49-F238E27FC236}">
              <a16:creationId xmlns:a16="http://schemas.microsoft.com/office/drawing/2014/main" id="{8E6A8D7B-EBA5-4837-BBEC-5222B6DC3F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1" name="Picture 5">
          <a:extLst>
            <a:ext uri="{FF2B5EF4-FFF2-40B4-BE49-F238E27FC236}">
              <a16:creationId xmlns:a16="http://schemas.microsoft.com/office/drawing/2014/main" id="{C8612FBF-6647-4438-85C5-84826844D8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2" name="Picture 5">
          <a:extLst>
            <a:ext uri="{FF2B5EF4-FFF2-40B4-BE49-F238E27FC236}">
              <a16:creationId xmlns:a16="http://schemas.microsoft.com/office/drawing/2014/main" id="{E8C01E01-F23D-461B-BE92-554F9E40DA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3" name="Picture 5">
          <a:extLst>
            <a:ext uri="{FF2B5EF4-FFF2-40B4-BE49-F238E27FC236}">
              <a16:creationId xmlns:a16="http://schemas.microsoft.com/office/drawing/2014/main" id="{3FD69AA4-F3FB-47C0-99DB-2519ABBF12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4" name="Picture 5">
          <a:extLst>
            <a:ext uri="{FF2B5EF4-FFF2-40B4-BE49-F238E27FC236}">
              <a16:creationId xmlns:a16="http://schemas.microsoft.com/office/drawing/2014/main" id="{914245A3-7E77-4DE2-8CA3-7195B26F15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35" name="Graphic 1734" descr="Informatie met effen opvulling">
          <a:extLst>
            <a:ext uri="{FF2B5EF4-FFF2-40B4-BE49-F238E27FC236}">
              <a16:creationId xmlns:a16="http://schemas.microsoft.com/office/drawing/2014/main" id="{280DD390-5170-4DA9-9800-511D9937FC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6" name="Picture 5">
          <a:extLst>
            <a:ext uri="{FF2B5EF4-FFF2-40B4-BE49-F238E27FC236}">
              <a16:creationId xmlns:a16="http://schemas.microsoft.com/office/drawing/2014/main" id="{FD68EBEF-8A70-44DE-8F2B-19F83DA887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37" name="Graphic 1736" descr="Informatie met effen opvulling">
          <a:extLst>
            <a:ext uri="{FF2B5EF4-FFF2-40B4-BE49-F238E27FC236}">
              <a16:creationId xmlns:a16="http://schemas.microsoft.com/office/drawing/2014/main" id="{8E3F55C5-57BB-4CF0-86FA-ADAFFB7F7A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8" name="Picture 5">
          <a:extLst>
            <a:ext uri="{FF2B5EF4-FFF2-40B4-BE49-F238E27FC236}">
              <a16:creationId xmlns:a16="http://schemas.microsoft.com/office/drawing/2014/main" id="{EB624CE8-0ED2-4471-8E88-A6EA2E5B17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9" name="Picture 5">
          <a:extLst>
            <a:ext uri="{FF2B5EF4-FFF2-40B4-BE49-F238E27FC236}">
              <a16:creationId xmlns:a16="http://schemas.microsoft.com/office/drawing/2014/main" id="{5AC2E433-927E-4E9A-8185-304CB421B6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0" name="Picture 5">
          <a:extLst>
            <a:ext uri="{FF2B5EF4-FFF2-40B4-BE49-F238E27FC236}">
              <a16:creationId xmlns:a16="http://schemas.microsoft.com/office/drawing/2014/main" id="{D3120EF9-C359-480B-B111-E578B4161C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1" name="Picture 5">
          <a:extLst>
            <a:ext uri="{FF2B5EF4-FFF2-40B4-BE49-F238E27FC236}">
              <a16:creationId xmlns:a16="http://schemas.microsoft.com/office/drawing/2014/main" id="{FB2B2D3C-3A1F-4F00-9782-0CB433F7C9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2" name="Picture 5">
          <a:extLst>
            <a:ext uri="{FF2B5EF4-FFF2-40B4-BE49-F238E27FC236}">
              <a16:creationId xmlns:a16="http://schemas.microsoft.com/office/drawing/2014/main" id="{CA4AA6FA-A74F-47AB-8D1C-4CB8F5BD60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3" name="Picture 5">
          <a:extLst>
            <a:ext uri="{FF2B5EF4-FFF2-40B4-BE49-F238E27FC236}">
              <a16:creationId xmlns:a16="http://schemas.microsoft.com/office/drawing/2014/main" id="{71CBC10E-894E-43D2-A133-41D28AD49C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4" name="Picture 5">
          <a:extLst>
            <a:ext uri="{FF2B5EF4-FFF2-40B4-BE49-F238E27FC236}">
              <a16:creationId xmlns:a16="http://schemas.microsoft.com/office/drawing/2014/main" id="{24D77324-0A73-43DB-8639-75590F1CD4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5" name="Picture 5">
          <a:extLst>
            <a:ext uri="{FF2B5EF4-FFF2-40B4-BE49-F238E27FC236}">
              <a16:creationId xmlns:a16="http://schemas.microsoft.com/office/drawing/2014/main" id="{31A52D73-B3AC-46F9-93BD-DF2C3A6902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6" name="Picture 5">
          <a:extLst>
            <a:ext uri="{FF2B5EF4-FFF2-40B4-BE49-F238E27FC236}">
              <a16:creationId xmlns:a16="http://schemas.microsoft.com/office/drawing/2014/main" id="{0AECF6EA-D314-451E-8DBB-A282E09821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7" name="Picture 5">
          <a:extLst>
            <a:ext uri="{FF2B5EF4-FFF2-40B4-BE49-F238E27FC236}">
              <a16:creationId xmlns:a16="http://schemas.microsoft.com/office/drawing/2014/main" id="{E9855CB3-C701-46ED-B79D-52D0CCA907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8" name="Picture 5">
          <a:extLst>
            <a:ext uri="{FF2B5EF4-FFF2-40B4-BE49-F238E27FC236}">
              <a16:creationId xmlns:a16="http://schemas.microsoft.com/office/drawing/2014/main" id="{2FED29B0-179E-4B3A-B9C1-911278E152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9" name="Picture 5">
          <a:extLst>
            <a:ext uri="{FF2B5EF4-FFF2-40B4-BE49-F238E27FC236}">
              <a16:creationId xmlns:a16="http://schemas.microsoft.com/office/drawing/2014/main" id="{6FA42203-64FB-434A-8644-E110F92BD7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0" name="Picture 5">
          <a:extLst>
            <a:ext uri="{FF2B5EF4-FFF2-40B4-BE49-F238E27FC236}">
              <a16:creationId xmlns:a16="http://schemas.microsoft.com/office/drawing/2014/main" id="{13576785-27CA-4D37-A646-B9F0912233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1" name="Picture 5">
          <a:extLst>
            <a:ext uri="{FF2B5EF4-FFF2-40B4-BE49-F238E27FC236}">
              <a16:creationId xmlns:a16="http://schemas.microsoft.com/office/drawing/2014/main" id="{AA0CFDDA-A5F9-4E99-86CF-D9A2ACB631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2" name="Picture 5">
          <a:extLst>
            <a:ext uri="{FF2B5EF4-FFF2-40B4-BE49-F238E27FC236}">
              <a16:creationId xmlns:a16="http://schemas.microsoft.com/office/drawing/2014/main" id="{83EA1790-6DA9-404E-8394-134DBD30D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3" name="Picture 5">
          <a:extLst>
            <a:ext uri="{FF2B5EF4-FFF2-40B4-BE49-F238E27FC236}">
              <a16:creationId xmlns:a16="http://schemas.microsoft.com/office/drawing/2014/main" id="{5C4F9A70-91E0-49DB-BF41-C6DCF179A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4" name="Picture 5">
          <a:extLst>
            <a:ext uri="{FF2B5EF4-FFF2-40B4-BE49-F238E27FC236}">
              <a16:creationId xmlns:a16="http://schemas.microsoft.com/office/drawing/2014/main" id="{6CD1C037-E3F9-458D-A7C6-1BADEFEEA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5" name="Picture 5">
          <a:extLst>
            <a:ext uri="{FF2B5EF4-FFF2-40B4-BE49-F238E27FC236}">
              <a16:creationId xmlns:a16="http://schemas.microsoft.com/office/drawing/2014/main" id="{026C1E28-82DC-4CD5-B6AD-0EF59FBDC3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6" name="Picture 5">
          <a:extLst>
            <a:ext uri="{FF2B5EF4-FFF2-40B4-BE49-F238E27FC236}">
              <a16:creationId xmlns:a16="http://schemas.microsoft.com/office/drawing/2014/main" id="{C800F84B-CF80-433F-A221-9C051B4C6A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7" name="Picture 5">
          <a:extLst>
            <a:ext uri="{FF2B5EF4-FFF2-40B4-BE49-F238E27FC236}">
              <a16:creationId xmlns:a16="http://schemas.microsoft.com/office/drawing/2014/main" id="{E1AD5EE9-EB00-4808-B9A2-A13526C878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8" name="Picture 5">
          <a:extLst>
            <a:ext uri="{FF2B5EF4-FFF2-40B4-BE49-F238E27FC236}">
              <a16:creationId xmlns:a16="http://schemas.microsoft.com/office/drawing/2014/main" id="{C9CD4FD3-8FF0-4B59-94CC-C53F0E34A1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9" name="Picture 5">
          <a:extLst>
            <a:ext uri="{FF2B5EF4-FFF2-40B4-BE49-F238E27FC236}">
              <a16:creationId xmlns:a16="http://schemas.microsoft.com/office/drawing/2014/main" id="{29F4E374-7673-453D-8484-08FCF4AD03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0" name="Picture 5">
          <a:extLst>
            <a:ext uri="{FF2B5EF4-FFF2-40B4-BE49-F238E27FC236}">
              <a16:creationId xmlns:a16="http://schemas.microsoft.com/office/drawing/2014/main" id="{A3F0707D-057F-4996-B854-58CEFC879E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61" name="Graphic 1760" descr="Informatie met effen opvulling">
          <a:extLst>
            <a:ext uri="{FF2B5EF4-FFF2-40B4-BE49-F238E27FC236}">
              <a16:creationId xmlns:a16="http://schemas.microsoft.com/office/drawing/2014/main" id="{D8BF8431-6482-41A2-AFFB-F2AB296CE8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2" name="Picture 5">
          <a:extLst>
            <a:ext uri="{FF2B5EF4-FFF2-40B4-BE49-F238E27FC236}">
              <a16:creationId xmlns:a16="http://schemas.microsoft.com/office/drawing/2014/main" id="{DA3890CB-2553-499D-BED1-52E80C1FA1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63" name="Graphic 1762" descr="Informatie met effen opvulling">
          <a:extLst>
            <a:ext uri="{FF2B5EF4-FFF2-40B4-BE49-F238E27FC236}">
              <a16:creationId xmlns:a16="http://schemas.microsoft.com/office/drawing/2014/main" id="{FE3C9E39-9B18-42E5-A83F-A8F3DF135F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4" name="Picture 5">
          <a:extLst>
            <a:ext uri="{FF2B5EF4-FFF2-40B4-BE49-F238E27FC236}">
              <a16:creationId xmlns:a16="http://schemas.microsoft.com/office/drawing/2014/main" id="{F4E8BE3C-09E4-4908-A611-B534071167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65" name="Graphic 1764" descr="Informatie met effen opvulling">
          <a:extLst>
            <a:ext uri="{FF2B5EF4-FFF2-40B4-BE49-F238E27FC236}">
              <a16:creationId xmlns:a16="http://schemas.microsoft.com/office/drawing/2014/main" id="{0360FD13-75AE-4E9B-B346-E22837674F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6" name="Picture 5">
          <a:extLst>
            <a:ext uri="{FF2B5EF4-FFF2-40B4-BE49-F238E27FC236}">
              <a16:creationId xmlns:a16="http://schemas.microsoft.com/office/drawing/2014/main" id="{ECDE04B3-67F4-490A-B6B1-4C74BE760F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7" name="Picture 5">
          <a:extLst>
            <a:ext uri="{FF2B5EF4-FFF2-40B4-BE49-F238E27FC236}">
              <a16:creationId xmlns:a16="http://schemas.microsoft.com/office/drawing/2014/main" id="{DCFF8333-A700-4F65-9164-75D8E5D8F8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8" name="Picture 5">
          <a:extLst>
            <a:ext uri="{FF2B5EF4-FFF2-40B4-BE49-F238E27FC236}">
              <a16:creationId xmlns:a16="http://schemas.microsoft.com/office/drawing/2014/main" id="{2406ED52-2DBD-4865-AA93-026DC65FDA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9" name="Picture 5">
          <a:extLst>
            <a:ext uri="{FF2B5EF4-FFF2-40B4-BE49-F238E27FC236}">
              <a16:creationId xmlns:a16="http://schemas.microsoft.com/office/drawing/2014/main" id="{8F354D8D-5CF1-4178-9EFF-E8DE16A2F9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0" name="Picture 5">
          <a:extLst>
            <a:ext uri="{FF2B5EF4-FFF2-40B4-BE49-F238E27FC236}">
              <a16:creationId xmlns:a16="http://schemas.microsoft.com/office/drawing/2014/main" id="{6B1189CF-ABDB-4A29-AEDF-7993BFC4C5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1" name="Picture 5">
          <a:extLst>
            <a:ext uri="{FF2B5EF4-FFF2-40B4-BE49-F238E27FC236}">
              <a16:creationId xmlns:a16="http://schemas.microsoft.com/office/drawing/2014/main" id="{09AD5978-4422-49A3-A637-05EB1472BC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2" name="Picture 5">
          <a:extLst>
            <a:ext uri="{FF2B5EF4-FFF2-40B4-BE49-F238E27FC236}">
              <a16:creationId xmlns:a16="http://schemas.microsoft.com/office/drawing/2014/main" id="{917A32F4-A43F-4197-9F4A-0BF9F35F51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3" name="Picture 5">
          <a:extLst>
            <a:ext uri="{FF2B5EF4-FFF2-40B4-BE49-F238E27FC236}">
              <a16:creationId xmlns:a16="http://schemas.microsoft.com/office/drawing/2014/main" id="{676C403C-76CE-4A17-B8B9-63A565D225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4" name="Picture 5">
          <a:extLst>
            <a:ext uri="{FF2B5EF4-FFF2-40B4-BE49-F238E27FC236}">
              <a16:creationId xmlns:a16="http://schemas.microsoft.com/office/drawing/2014/main" id="{B0DE2C7D-727D-4469-97C9-8AC396BD9C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5" name="Picture 5">
          <a:extLst>
            <a:ext uri="{FF2B5EF4-FFF2-40B4-BE49-F238E27FC236}">
              <a16:creationId xmlns:a16="http://schemas.microsoft.com/office/drawing/2014/main" id="{1770C855-8A8D-4EF1-86C2-C62ACB3442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6" name="Picture 5">
          <a:extLst>
            <a:ext uri="{FF2B5EF4-FFF2-40B4-BE49-F238E27FC236}">
              <a16:creationId xmlns:a16="http://schemas.microsoft.com/office/drawing/2014/main" id="{E88E0A2D-01FE-400D-AFE2-088B672B96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7" name="Picture 5">
          <a:extLst>
            <a:ext uri="{FF2B5EF4-FFF2-40B4-BE49-F238E27FC236}">
              <a16:creationId xmlns:a16="http://schemas.microsoft.com/office/drawing/2014/main" id="{DE445B41-72E9-461E-9247-EA67474F8C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8" name="Picture 5">
          <a:extLst>
            <a:ext uri="{FF2B5EF4-FFF2-40B4-BE49-F238E27FC236}">
              <a16:creationId xmlns:a16="http://schemas.microsoft.com/office/drawing/2014/main" id="{A5BE4C7A-C317-4D67-B5B3-928A4F9FBD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9" name="Picture 5">
          <a:extLst>
            <a:ext uri="{FF2B5EF4-FFF2-40B4-BE49-F238E27FC236}">
              <a16:creationId xmlns:a16="http://schemas.microsoft.com/office/drawing/2014/main" id="{F62B0F45-F570-4957-9669-8E28F68EC3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0" name="Picture 5">
          <a:extLst>
            <a:ext uri="{FF2B5EF4-FFF2-40B4-BE49-F238E27FC236}">
              <a16:creationId xmlns:a16="http://schemas.microsoft.com/office/drawing/2014/main" id="{E42AFF4F-B929-4040-9FA0-C3C51752B0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1" name="Picture 5">
          <a:extLst>
            <a:ext uri="{FF2B5EF4-FFF2-40B4-BE49-F238E27FC236}">
              <a16:creationId xmlns:a16="http://schemas.microsoft.com/office/drawing/2014/main" id="{70F589F2-B045-4AEE-8E30-EB87AC01E2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2" name="Picture 5">
          <a:extLst>
            <a:ext uri="{FF2B5EF4-FFF2-40B4-BE49-F238E27FC236}">
              <a16:creationId xmlns:a16="http://schemas.microsoft.com/office/drawing/2014/main" id="{DD2EB342-9E09-4611-A004-39F0774684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3" name="Picture 5">
          <a:extLst>
            <a:ext uri="{FF2B5EF4-FFF2-40B4-BE49-F238E27FC236}">
              <a16:creationId xmlns:a16="http://schemas.microsoft.com/office/drawing/2014/main" id="{E2C3F098-B68B-44C2-9767-D58EDE6238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4" name="Picture 5">
          <a:extLst>
            <a:ext uri="{FF2B5EF4-FFF2-40B4-BE49-F238E27FC236}">
              <a16:creationId xmlns:a16="http://schemas.microsoft.com/office/drawing/2014/main" id="{A5984847-47ED-4113-A568-8CA8F16622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5" name="Picture 5">
          <a:extLst>
            <a:ext uri="{FF2B5EF4-FFF2-40B4-BE49-F238E27FC236}">
              <a16:creationId xmlns:a16="http://schemas.microsoft.com/office/drawing/2014/main" id="{F3AC780E-13A1-419F-AF77-CEE543ECD2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6" name="Picture 5">
          <a:extLst>
            <a:ext uri="{FF2B5EF4-FFF2-40B4-BE49-F238E27FC236}">
              <a16:creationId xmlns:a16="http://schemas.microsoft.com/office/drawing/2014/main" id="{96AA6464-34C3-4119-9691-8F0072679C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7" name="Picture 5">
          <a:extLst>
            <a:ext uri="{FF2B5EF4-FFF2-40B4-BE49-F238E27FC236}">
              <a16:creationId xmlns:a16="http://schemas.microsoft.com/office/drawing/2014/main" id="{D8058337-3FE9-4905-9D20-CB4E2895EA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8" name="Picture 5">
          <a:extLst>
            <a:ext uri="{FF2B5EF4-FFF2-40B4-BE49-F238E27FC236}">
              <a16:creationId xmlns:a16="http://schemas.microsoft.com/office/drawing/2014/main" id="{3FCF25CE-36B1-4F1A-87A5-A33A81361E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89" name="Graphic 1788" descr="Informatie met effen opvulling">
          <a:extLst>
            <a:ext uri="{FF2B5EF4-FFF2-40B4-BE49-F238E27FC236}">
              <a16:creationId xmlns:a16="http://schemas.microsoft.com/office/drawing/2014/main" id="{CD01AD92-A222-4D40-A2DB-16CD7C38A6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0" name="Picture 5">
          <a:extLst>
            <a:ext uri="{FF2B5EF4-FFF2-40B4-BE49-F238E27FC236}">
              <a16:creationId xmlns:a16="http://schemas.microsoft.com/office/drawing/2014/main" id="{FAACEFBE-0A12-4858-85B6-21A7611019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91" name="Graphic 1790" descr="Informatie met effen opvulling">
          <a:extLst>
            <a:ext uri="{FF2B5EF4-FFF2-40B4-BE49-F238E27FC236}">
              <a16:creationId xmlns:a16="http://schemas.microsoft.com/office/drawing/2014/main" id="{26BFD131-D7CC-4CB7-90A5-2AAA78CECB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2" name="Picture 5">
          <a:extLst>
            <a:ext uri="{FF2B5EF4-FFF2-40B4-BE49-F238E27FC236}">
              <a16:creationId xmlns:a16="http://schemas.microsoft.com/office/drawing/2014/main" id="{8AB151C3-1D67-4B61-A3CE-7CD37A03F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3" name="Picture 5">
          <a:extLst>
            <a:ext uri="{FF2B5EF4-FFF2-40B4-BE49-F238E27FC236}">
              <a16:creationId xmlns:a16="http://schemas.microsoft.com/office/drawing/2014/main" id="{0FAF455E-75D0-4F1E-8734-7A7A6BC414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4" name="Picture 5">
          <a:extLst>
            <a:ext uri="{FF2B5EF4-FFF2-40B4-BE49-F238E27FC236}">
              <a16:creationId xmlns:a16="http://schemas.microsoft.com/office/drawing/2014/main" id="{2EDBCB29-A8B2-4ED0-9190-EC575C4894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5" name="Picture 5">
          <a:extLst>
            <a:ext uri="{FF2B5EF4-FFF2-40B4-BE49-F238E27FC236}">
              <a16:creationId xmlns:a16="http://schemas.microsoft.com/office/drawing/2014/main" id="{D90387B2-CD22-41F0-9473-AFBDF543A6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6" name="Picture 5">
          <a:extLst>
            <a:ext uri="{FF2B5EF4-FFF2-40B4-BE49-F238E27FC236}">
              <a16:creationId xmlns:a16="http://schemas.microsoft.com/office/drawing/2014/main" id="{31BD9B0A-331A-463C-897B-3D15FF2312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7" name="Picture 5">
          <a:extLst>
            <a:ext uri="{FF2B5EF4-FFF2-40B4-BE49-F238E27FC236}">
              <a16:creationId xmlns:a16="http://schemas.microsoft.com/office/drawing/2014/main" id="{92C81808-DC44-467A-BE99-A4313048BE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8" name="Picture 5">
          <a:extLst>
            <a:ext uri="{FF2B5EF4-FFF2-40B4-BE49-F238E27FC236}">
              <a16:creationId xmlns:a16="http://schemas.microsoft.com/office/drawing/2014/main" id="{DABF7263-8795-46FD-9D26-53DFECE5BF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9" name="Picture 5">
          <a:extLst>
            <a:ext uri="{FF2B5EF4-FFF2-40B4-BE49-F238E27FC236}">
              <a16:creationId xmlns:a16="http://schemas.microsoft.com/office/drawing/2014/main" id="{85284FAB-AA9C-401A-91FE-8B7DD5383B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0" name="Picture 5">
          <a:extLst>
            <a:ext uri="{FF2B5EF4-FFF2-40B4-BE49-F238E27FC236}">
              <a16:creationId xmlns:a16="http://schemas.microsoft.com/office/drawing/2014/main" id="{0A890D99-FB3D-4FC8-8C55-AD441162F7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1" name="Picture 5">
          <a:extLst>
            <a:ext uri="{FF2B5EF4-FFF2-40B4-BE49-F238E27FC236}">
              <a16:creationId xmlns:a16="http://schemas.microsoft.com/office/drawing/2014/main" id="{B3B66BE3-8C14-484D-9200-493A518072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2" name="Picture 5">
          <a:extLst>
            <a:ext uri="{FF2B5EF4-FFF2-40B4-BE49-F238E27FC236}">
              <a16:creationId xmlns:a16="http://schemas.microsoft.com/office/drawing/2014/main" id="{9F92895B-96BE-4565-90D0-0F53752F21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3" name="Picture 5">
          <a:extLst>
            <a:ext uri="{FF2B5EF4-FFF2-40B4-BE49-F238E27FC236}">
              <a16:creationId xmlns:a16="http://schemas.microsoft.com/office/drawing/2014/main" id="{D37BB989-E881-475A-8B22-1E9521EB09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790575</xdr:colOff>
      <xdr:row>7</xdr:row>
      <xdr:rowOff>9525</xdr:rowOff>
    </xdr:from>
    <xdr:to>
      <xdr:col>7</xdr:col>
      <xdr:colOff>71581</xdr:colOff>
      <xdr:row>7</xdr:row>
      <xdr:rowOff>333375</xdr:rowOff>
    </xdr:to>
    <xdr:pic>
      <xdr:nvPicPr>
        <xdr:cNvPr id="1804" name="Graphic 1803" descr="Informatie met effen opvulling">
          <a:extLst>
            <a:ext uri="{FF2B5EF4-FFF2-40B4-BE49-F238E27FC236}">
              <a16:creationId xmlns:a16="http://schemas.microsoft.com/office/drawing/2014/main" id="{42B8BC6A-DB2F-4FB8-B560-6FE3DC5FB8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5" name="Picture 5">
          <a:extLst>
            <a:ext uri="{FF2B5EF4-FFF2-40B4-BE49-F238E27FC236}">
              <a16:creationId xmlns:a16="http://schemas.microsoft.com/office/drawing/2014/main" id="{9496B113-594D-4644-9E12-1F850ADA7A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06" name="Graphic 1805" descr="Informatie met effen opvulling">
          <a:extLst>
            <a:ext uri="{FF2B5EF4-FFF2-40B4-BE49-F238E27FC236}">
              <a16:creationId xmlns:a16="http://schemas.microsoft.com/office/drawing/2014/main" id="{56DC34E0-B3FB-462F-AD70-1DA0C816FB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7" name="Picture 5">
          <a:extLst>
            <a:ext uri="{FF2B5EF4-FFF2-40B4-BE49-F238E27FC236}">
              <a16:creationId xmlns:a16="http://schemas.microsoft.com/office/drawing/2014/main" id="{941FF43A-16FD-4C19-A3C1-231DC9E0F7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08" name="Graphic 1807" descr="Informatie met effen opvulling">
          <a:extLst>
            <a:ext uri="{FF2B5EF4-FFF2-40B4-BE49-F238E27FC236}">
              <a16:creationId xmlns:a16="http://schemas.microsoft.com/office/drawing/2014/main" id="{99DC0490-77B6-48A8-871D-1CC7FC8D29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9" name="Picture 5">
          <a:extLst>
            <a:ext uri="{FF2B5EF4-FFF2-40B4-BE49-F238E27FC236}">
              <a16:creationId xmlns:a16="http://schemas.microsoft.com/office/drawing/2014/main" id="{FDE87BE6-4D8F-4569-B596-0D891F95CF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10" name="Graphic 1809" descr="Informatie met effen opvulling">
          <a:extLst>
            <a:ext uri="{FF2B5EF4-FFF2-40B4-BE49-F238E27FC236}">
              <a16:creationId xmlns:a16="http://schemas.microsoft.com/office/drawing/2014/main" id="{8FCD210F-6814-4E5A-818E-B146FC19ED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1" name="Picture 5">
          <a:extLst>
            <a:ext uri="{FF2B5EF4-FFF2-40B4-BE49-F238E27FC236}">
              <a16:creationId xmlns:a16="http://schemas.microsoft.com/office/drawing/2014/main" id="{760EC3D1-E2AC-45D6-80D3-806F0F8815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2" name="Picture 5">
          <a:extLst>
            <a:ext uri="{FF2B5EF4-FFF2-40B4-BE49-F238E27FC236}">
              <a16:creationId xmlns:a16="http://schemas.microsoft.com/office/drawing/2014/main" id="{AB412F80-7943-474A-A7A3-245F5D98DD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3" name="Picture 5">
          <a:extLst>
            <a:ext uri="{FF2B5EF4-FFF2-40B4-BE49-F238E27FC236}">
              <a16:creationId xmlns:a16="http://schemas.microsoft.com/office/drawing/2014/main" id="{DA30B7D8-C49E-4052-B8D8-7372FE1501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4" name="Picture 5">
          <a:extLst>
            <a:ext uri="{FF2B5EF4-FFF2-40B4-BE49-F238E27FC236}">
              <a16:creationId xmlns:a16="http://schemas.microsoft.com/office/drawing/2014/main" id="{D020B080-0C60-4447-A110-6D6B81C8DC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5" name="Picture 5">
          <a:extLst>
            <a:ext uri="{FF2B5EF4-FFF2-40B4-BE49-F238E27FC236}">
              <a16:creationId xmlns:a16="http://schemas.microsoft.com/office/drawing/2014/main" id="{48A20605-FC6A-45DB-B184-C88B3ADA45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6" name="Picture 5">
          <a:extLst>
            <a:ext uri="{FF2B5EF4-FFF2-40B4-BE49-F238E27FC236}">
              <a16:creationId xmlns:a16="http://schemas.microsoft.com/office/drawing/2014/main" id="{FAA30282-A9D4-4BC1-A10F-702620FAD8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7" name="Picture 5">
          <a:extLst>
            <a:ext uri="{FF2B5EF4-FFF2-40B4-BE49-F238E27FC236}">
              <a16:creationId xmlns:a16="http://schemas.microsoft.com/office/drawing/2014/main" id="{3379973E-C67A-4977-9705-CA592BB9E7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8" name="Picture 5">
          <a:extLst>
            <a:ext uri="{FF2B5EF4-FFF2-40B4-BE49-F238E27FC236}">
              <a16:creationId xmlns:a16="http://schemas.microsoft.com/office/drawing/2014/main" id="{C3E98DD4-63A5-45EA-93A0-100A4D2D93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9" name="Picture 5">
          <a:extLst>
            <a:ext uri="{FF2B5EF4-FFF2-40B4-BE49-F238E27FC236}">
              <a16:creationId xmlns:a16="http://schemas.microsoft.com/office/drawing/2014/main" id="{073B27B9-CFBC-4DF8-868E-9470688CF3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0" name="Picture 5">
          <a:extLst>
            <a:ext uri="{FF2B5EF4-FFF2-40B4-BE49-F238E27FC236}">
              <a16:creationId xmlns:a16="http://schemas.microsoft.com/office/drawing/2014/main" id="{7C9B5A1A-0DE5-4A0F-B206-AFC8E25257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1" name="Picture 5">
          <a:extLst>
            <a:ext uri="{FF2B5EF4-FFF2-40B4-BE49-F238E27FC236}">
              <a16:creationId xmlns:a16="http://schemas.microsoft.com/office/drawing/2014/main" id="{AEE7374C-5791-4DD4-8B09-71D499342B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2" name="Picture 5">
          <a:extLst>
            <a:ext uri="{FF2B5EF4-FFF2-40B4-BE49-F238E27FC236}">
              <a16:creationId xmlns:a16="http://schemas.microsoft.com/office/drawing/2014/main" id="{43449E97-DF79-46A2-BA66-AF52DABF87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3" name="Picture 5">
          <a:extLst>
            <a:ext uri="{FF2B5EF4-FFF2-40B4-BE49-F238E27FC236}">
              <a16:creationId xmlns:a16="http://schemas.microsoft.com/office/drawing/2014/main" id="{79DCCC75-E4A9-475E-A516-F8B4973C61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4" name="Picture 5">
          <a:extLst>
            <a:ext uri="{FF2B5EF4-FFF2-40B4-BE49-F238E27FC236}">
              <a16:creationId xmlns:a16="http://schemas.microsoft.com/office/drawing/2014/main" id="{8FE0DC22-1223-4239-BAA3-262DCEF2E1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5" name="Picture 5">
          <a:extLst>
            <a:ext uri="{FF2B5EF4-FFF2-40B4-BE49-F238E27FC236}">
              <a16:creationId xmlns:a16="http://schemas.microsoft.com/office/drawing/2014/main" id="{B9352C5B-86FF-489E-8BA8-68E538A6EE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6" name="Picture 5">
          <a:extLst>
            <a:ext uri="{FF2B5EF4-FFF2-40B4-BE49-F238E27FC236}">
              <a16:creationId xmlns:a16="http://schemas.microsoft.com/office/drawing/2014/main" id="{4F272F4A-F57E-4C1C-9301-77CC900D32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7" name="Picture 5">
          <a:extLst>
            <a:ext uri="{FF2B5EF4-FFF2-40B4-BE49-F238E27FC236}">
              <a16:creationId xmlns:a16="http://schemas.microsoft.com/office/drawing/2014/main" id="{7F07F9AB-D1CD-4482-83F4-508F51A130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8" name="Picture 5">
          <a:extLst>
            <a:ext uri="{FF2B5EF4-FFF2-40B4-BE49-F238E27FC236}">
              <a16:creationId xmlns:a16="http://schemas.microsoft.com/office/drawing/2014/main" id="{7D40EC2B-B7A4-4DC3-A4AA-BC20949809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9" name="Picture 5">
          <a:extLst>
            <a:ext uri="{FF2B5EF4-FFF2-40B4-BE49-F238E27FC236}">
              <a16:creationId xmlns:a16="http://schemas.microsoft.com/office/drawing/2014/main" id="{E27B7FAF-9314-4B08-9872-3A9E1C6A0C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0" name="Picture 5">
          <a:extLst>
            <a:ext uri="{FF2B5EF4-FFF2-40B4-BE49-F238E27FC236}">
              <a16:creationId xmlns:a16="http://schemas.microsoft.com/office/drawing/2014/main" id="{F151F5EB-CA4C-4CE0-AC3A-52BAA36A8F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1" name="Picture 5">
          <a:extLst>
            <a:ext uri="{FF2B5EF4-FFF2-40B4-BE49-F238E27FC236}">
              <a16:creationId xmlns:a16="http://schemas.microsoft.com/office/drawing/2014/main" id="{7B27E6F1-DACD-4410-BB6C-DF14142050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2" name="Picture 5">
          <a:extLst>
            <a:ext uri="{FF2B5EF4-FFF2-40B4-BE49-F238E27FC236}">
              <a16:creationId xmlns:a16="http://schemas.microsoft.com/office/drawing/2014/main" id="{40216879-F269-42E6-A2D9-D57ED3218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3" name="Picture 5">
          <a:extLst>
            <a:ext uri="{FF2B5EF4-FFF2-40B4-BE49-F238E27FC236}">
              <a16:creationId xmlns:a16="http://schemas.microsoft.com/office/drawing/2014/main" id="{E26B6226-211E-42DD-A7F2-58CF4725F7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34" name="Graphic 1833" descr="Informatie met effen opvulling">
          <a:extLst>
            <a:ext uri="{FF2B5EF4-FFF2-40B4-BE49-F238E27FC236}">
              <a16:creationId xmlns:a16="http://schemas.microsoft.com/office/drawing/2014/main" id="{5A3D5028-3DAD-4F58-B0B3-835056610E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5" name="Picture 5">
          <a:extLst>
            <a:ext uri="{FF2B5EF4-FFF2-40B4-BE49-F238E27FC236}">
              <a16:creationId xmlns:a16="http://schemas.microsoft.com/office/drawing/2014/main" id="{7610789A-1443-4C93-B25C-E979A16879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36" name="Graphic 1835" descr="Informatie met effen opvulling">
          <a:extLst>
            <a:ext uri="{FF2B5EF4-FFF2-40B4-BE49-F238E27FC236}">
              <a16:creationId xmlns:a16="http://schemas.microsoft.com/office/drawing/2014/main" id="{82FB0673-A168-455E-AABE-B45280E4F7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7" name="Picture 5">
          <a:extLst>
            <a:ext uri="{FF2B5EF4-FFF2-40B4-BE49-F238E27FC236}">
              <a16:creationId xmlns:a16="http://schemas.microsoft.com/office/drawing/2014/main" id="{EA5C57C6-C049-4FFA-A2EC-49F1171AA7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38" name="Graphic 1837" descr="Informatie met effen opvulling">
          <a:extLst>
            <a:ext uri="{FF2B5EF4-FFF2-40B4-BE49-F238E27FC236}">
              <a16:creationId xmlns:a16="http://schemas.microsoft.com/office/drawing/2014/main" id="{6D402636-31F0-4F66-9DCD-444AB96AC5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9" name="Picture 5">
          <a:extLst>
            <a:ext uri="{FF2B5EF4-FFF2-40B4-BE49-F238E27FC236}">
              <a16:creationId xmlns:a16="http://schemas.microsoft.com/office/drawing/2014/main" id="{8728FA7A-9FCF-4F5A-895D-A404391FB0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0" name="Picture 5">
          <a:extLst>
            <a:ext uri="{FF2B5EF4-FFF2-40B4-BE49-F238E27FC236}">
              <a16:creationId xmlns:a16="http://schemas.microsoft.com/office/drawing/2014/main" id="{E6B2F8BF-402C-4657-941E-B5D964929A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1" name="Picture 5">
          <a:extLst>
            <a:ext uri="{FF2B5EF4-FFF2-40B4-BE49-F238E27FC236}">
              <a16:creationId xmlns:a16="http://schemas.microsoft.com/office/drawing/2014/main" id="{FE303E86-4091-4ED0-B5EF-18F787C008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2" name="Picture 5">
          <a:extLst>
            <a:ext uri="{FF2B5EF4-FFF2-40B4-BE49-F238E27FC236}">
              <a16:creationId xmlns:a16="http://schemas.microsoft.com/office/drawing/2014/main" id="{51564AAB-527D-4941-8F88-3420E5AEC8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3" name="Picture 5">
          <a:extLst>
            <a:ext uri="{FF2B5EF4-FFF2-40B4-BE49-F238E27FC236}">
              <a16:creationId xmlns:a16="http://schemas.microsoft.com/office/drawing/2014/main" id="{56941F85-C0C0-44B1-9623-0FDCA81240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4" name="Picture 5">
          <a:extLst>
            <a:ext uri="{FF2B5EF4-FFF2-40B4-BE49-F238E27FC236}">
              <a16:creationId xmlns:a16="http://schemas.microsoft.com/office/drawing/2014/main" id="{13BD9175-A6D4-4B7B-9D01-0A98DB6A7D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5" name="Picture 5">
          <a:extLst>
            <a:ext uri="{FF2B5EF4-FFF2-40B4-BE49-F238E27FC236}">
              <a16:creationId xmlns:a16="http://schemas.microsoft.com/office/drawing/2014/main" id="{680A387F-AA50-43CC-BD5F-9E6F9D6DE6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6" name="Picture 5">
          <a:extLst>
            <a:ext uri="{FF2B5EF4-FFF2-40B4-BE49-F238E27FC236}">
              <a16:creationId xmlns:a16="http://schemas.microsoft.com/office/drawing/2014/main" id="{F9B0A425-C8A0-4C5B-94DF-339C9D3CE7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7" name="Picture 5">
          <a:extLst>
            <a:ext uri="{FF2B5EF4-FFF2-40B4-BE49-F238E27FC236}">
              <a16:creationId xmlns:a16="http://schemas.microsoft.com/office/drawing/2014/main" id="{6B1C08FF-B40F-43DD-8BC7-FE830516F0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8" name="Picture 5">
          <a:extLst>
            <a:ext uri="{FF2B5EF4-FFF2-40B4-BE49-F238E27FC236}">
              <a16:creationId xmlns:a16="http://schemas.microsoft.com/office/drawing/2014/main" id="{42C4C7D7-2C97-471A-B7D7-827A62F25E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9" name="Picture 5">
          <a:extLst>
            <a:ext uri="{FF2B5EF4-FFF2-40B4-BE49-F238E27FC236}">
              <a16:creationId xmlns:a16="http://schemas.microsoft.com/office/drawing/2014/main" id="{783F7966-B17B-4FF9-9EE7-ED4DB1385D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0" name="Picture 5">
          <a:extLst>
            <a:ext uri="{FF2B5EF4-FFF2-40B4-BE49-F238E27FC236}">
              <a16:creationId xmlns:a16="http://schemas.microsoft.com/office/drawing/2014/main" id="{66130AC6-8C76-4CBB-89F2-C3AA3AA461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1" name="Picture 5">
          <a:extLst>
            <a:ext uri="{FF2B5EF4-FFF2-40B4-BE49-F238E27FC236}">
              <a16:creationId xmlns:a16="http://schemas.microsoft.com/office/drawing/2014/main" id="{384EE89B-BF20-4D26-9744-D6D5F45257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2" name="Picture 5">
          <a:extLst>
            <a:ext uri="{FF2B5EF4-FFF2-40B4-BE49-F238E27FC236}">
              <a16:creationId xmlns:a16="http://schemas.microsoft.com/office/drawing/2014/main" id="{1079D37F-6812-4691-8586-4787D60AC2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3" name="Picture 5">
          <a:extLst>
            <a:ext uri="{FF2B5EF4-FFF2-40B4-BE49-F238E27FC236}">
              <a16:creationId xmlns:a16="http://schemas.microsoft.com/office/drawing/2014/main" id="{75F1F033-AF5F-449D-BE2C-422144FE5C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4" name="Picture 5">
          <a:extLst>
            <a:ext uri="{FF2B5EF4-FFF2-40B4-BE49-F238E27FC236}">
              <a16:creationId xmlns:a16="http://schemas.microsoft.com/office/drawing/2014/main" id="{3901DC05-4E09-4FDB-BD69-54FA84FE2E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5" name="Picture 5">
          <a:extLst>
            <a:ext uri="{FF2B5EF4-FFF2-40B4-BE49-F238E27FC236}">
              <a16:creationId xmlns:a16="http://schemas.microsoft.com/office/drawing/2014/main" id="{4C726771-F2D4-46C9-8D9E-6BB719C29E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6" name="Picture 5">
          <a:extLst>
            <a:ext uri="{FF2B5EF4-FFF2-40B4-BE49-F238E27FC236}">
              <a16:creationId xmlns:a16="http://schemas.microsoft.com/office/drawing/2014/main" id="{90828B27-491C-4D5F-8004-B5AE19452A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7" name="Picture 5">
          <a:extLst>
            <a:ext uri="{FF2B5EF4-FFF2-40B4-BE49-F238E27FC236}">
              <a16:creationId xmlns:a16="http://schemas.microsoft.com/office/drawing/2014/main" id="{485BE322-EE6E-4136-9D43-2A3DE1186D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8" name="Picture 5">
          <a:extLst>
            <a:ext uri="{FF2B5EF4-FFF2-40B4-BE49-F238E27FC236}">
              <a16:creationId xmlns:a16="http://schemas.microsoft.com/office/drawing/2014/main" id="{4BD01C0E-157D-4789-817F-E7870FBFF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9" name="Picture 5">
          <a:extLst>
            <a:ext uri="{FF2B5EF4-FFF2-40B4-BE49-F238E27FC236}">
              <a16:creationId xmlns:a16="http://schemas.microsoft.com/office/drawing/2014/main" id="{16A3A5C4-285C-4046-85A2-B18B97FCF7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0" name="Picture 5">
          <a:extLst>
            <a:ext uri="{FF2B5EF4-FFF2-40B4-BE49-F238E27FC236}">
              <a16:creationId xmlns:a16="http://schemas.microsoft.com/office/drawing/2014/main" id="{957B2F3F-97B4-41C7-983A-0FE6941BB9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1" name="Picture 5">
          <a:extLst>
            <a:ext uri="{FF2B5EF4-FFF2-40B4-BE49-F238E27FC236}">
              <a16:creationId xmlns:a16="http://schemas.microsoft.com/office/drawing/2014/main" id="{9CD10DD0-2554-4D70-865D-03A76D79E4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62" name="Graphic 1861" descr="Informatie met effen opvulling">
          <a:extLst>
            <a:ext uri="{FF2B5EF4-FFF2-40B4-BE49-F238E27FC236}">
              <a16:creationId xmlns:a16="http://schemas.microsoft.com/office/drawing/2014/main" id="{44FF813C-7E39-4F41-9B9F-3BB5C7F516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3" name="Picture 5">
          <a:extLst>
            <a:ext uri="{FF2B5EF4-FFF2-40B4-BE49-F238E27FC236}">
              <a16:creationId xmlns:a16="http://schemas.microsoft.com/office/drawing/2014/main" id="{D3622996-F499-41C7-A275-35BC0BD06D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64" name="Graphic 1863" descr="Informatie met effen opvulling">
          <a:extLst>
            <a:ext uri="{FF2B5EF4-FFF2-40B4-BE49-F238E27FC236}">
              <a16:creationId xmlns:a16="http://schemas.microsoft.com/office/drawing/2014/main" id="{51BD7C33-C888-464F-ABC4-146FC82298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5" name="Picture 5">
          <a:extLst>
            <a:ext uri="{FF2B5EF4-FFF2-40B4-BE49-F238E27FC236}">
              <a16:creationId xmlns:a16="http://schemas.microsoft.com/office/drawing/2014/main" id="{77E521AB-4672-412B-A973-B9372020C6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6" name="Picture 5">
          <a:extLst>
            <a:ext uri="{FF2B5EF4-FFF2-40B4-BE49-F238E27FC236}">
              <a16:creationId xmlns:a16="http://schemas.microsoft.com/office/drawing/2014/main" id="{E9BD28AA-75DB-4FDC-8489-416153B1E9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7" name="Picture 5">
          <a:extLst>
            <a:ext uri="{FF2B5EF4-FFF2-40B4-BE49-F238E27FC236}">
              <a16:creationId xmlns:a16="http://schemas.microsoft.com/office/drawing/2014/main" id="{BD4ACB7E-8ACC-4F94-938F-2C5D0E5421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8" name="Picture 5">
          <a:extLst>
            <a:ext uri="{FF2B5EF4-FFF2-40B4-BE49-F238E27FC236}">
              <a16:creationId xmlns:a16="http://schemas.microsoft.com/office/drawing/2014/main" id="{2D85B942-A1A4-43F5-81D2-90F66C526F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9" name="Picture 5">
          <a:extLst>
            <a:ext uri="{FF2B5EF4-FFF2-40B4-BE49-F238E27FC236}">
              <a16:creationId xmlns:a16="http://schemas.microsoft.com/office/drawing/2014/main" id="{BEDBA4BA-FB61-4171-945A-CCA7A5477A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0" name="Picture 5">
          <a:extLst>
            <a:ext uri="{FF2B5EF4-FFF2-40B4-BE49-F238E27FC236}">
              <a16:creationId xmlns:a16="http://schemas.microsoft.com/office/drawing/2014/main" id="{4CF40BEE-46E8-4D80-8A71-8E874AA960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1" name="Picture 5">
          <a:extLst>
            <a:ext uri="{FF2B5EF4-FFF2-40B4-BE49-F238E27FC236}">
              <a16:creationId xmlns:a16="http://schemas.microsoft.com/office/drawing/2014/main" id="{B3AAE499-D69D-4C9D-B995-F58E393461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2" name="Picture 5">
          <a:extLst>
            <a:ext uri="{FF2B5EF4-FFF2-40B4-BE49-F238E27FC236}">
              <a16:creationId xmlns:a16="http://schemas.microsoft.com/office/drawing/2014/main" id="{6944457A-98EF-415C-8B95-A415570FA3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3" name="Picture 5">
          <a:extLst>
            <a:ext uri="{FF2B5EF4-FFF2-40B4-BE49-F238E27FC236}">
              <a16:creationId xmlns:a16="http://schemas.microsoft.com/office/drawing/2014/main" id="{A8068983-34AE-44A0-86FE-62DA1FE1AD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4" name="Picture 5">
          <a:extLst>
            <a:ext uri="{FF2B5EF4-FFF2-40B4-BE49-F238E27FC236}">
              <a16:creationId xmlns:a16="http://schemas.microsoft.com/office/drawing/2014/main" id="{D1480919-0BC6-4DBD-9929-A52B348361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5" name="Picture 5">
          <a:extLst>
            <a:ext uri="{FF2B5EF4-FFF2-40B4-BE49-F238E27FC236}">
              <a16:creationId xmlns:a16="http://schemas.microsoft.com/office/drawing/2014/main" id="{99D92863-3AD7-4315-B4B3-338F32C276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6" name="Picture 5">
          <a:extLst>
            <a:ext uri="{FF2B5EF4-FFF2-40B4-BE49-F238E27FC236}">
              <a16:creationId xmlns:a16="http://schemas.microsoft.com/office/drawing/2014/main" id="{4C0D1D83-2E82-497B-B0A3-F896EA1F6D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7" name="Picture 5">
          <a:extLst>
            <a:ext uri="{FF2B5EF4-FFF2-40B4-BE49-F238E27FC236}">
              <a16:creationId xmlns:a16="http://schemas.microsoft.com/office/drawing/2014/main" id="{9C704569-123F-4D42-AF17-A30AB296CD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8" name="Picture 5">
          <a:extLst>
            <a:ext uri="{FF2B5EF4-FFF2-40B4-BE49-F238E27FC236}">
              <a16:creationId xmlns:a16="http://schemas.microsoft.com/office/drawing/2014/main" id="{A3A7E373-2B8A-418C-8956-D2D9E1DC23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9" name="Picture 5">
          <a:extLst>
            <a:ext uri="{FF2B5EF4-FFF2-40B4-BE49-F238E27FC236}">
              <a16:creationId xmlns:a16="http://schemas.microsoft.com/office/drawing/2014/main" id="{F9CD7C79-ECDA-49E5-B51A-9551B0FBFA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0" name="Picture 5">
          <a:extLst>
            <a:ext uri="{FF2B5EF4-FFF2-40B4-BE49-F238E27FC236}">
              <a16:creationId xmlns:a16="http://schemas.microsoft.com/office/drawing/2014/main" id="{AB81E69B-5AF0-47D3-83E8-B1C5079058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1" name="Picture 5">
          <a:extLst>
            <a:ext uri="{FF2B5EF4-FFF2-40B4-BE49-F238E27FC236}">
              <a16:creationId xmlns:a16="http://schemas.microsoft.com/office/drawing/2014/main" id="{0DA97F8B-E6AF-4FFD-A38C-B9378358BF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2" name="Picture 5">
          <a:extLst>
            <a:ext uri="{FF2B5EF4-FFF2-40B4-BE49-F238E27FC236}">
              <a16:creationId xmlns:a16="http://schemas.microsoft.com/office/drawing/2014/main" id="{702B549E-DD79-419C-BE9F-0909B216FB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3" name="Picture 5">
          <a:extLst>
            <a:ext uri="{FF2B5EF4-FFF2-40B4-BE49-F238E27FC236}">
              <a16:creationId xmlns:a16="http://schemas.microsoft.com/office/drawing/2014/main" id="{593C4D12-6C04-4E6C-AD31-6C966675FA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4" name="Picture 5">
          <a:extLst>
            <a:ext uri="{FF2B5EF4-FFF2-40B4-BE49-F238E27FC236}">
              <a16:creationId xmlns:a16="http://schemas.microsoft.com/office/drawing/2014/main" id="{FC6FFDF2-0DD3-4139-803E-A877B04F12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5" name="Picture 5">
          <a:extLst>
            <a:ext uri="{FF2B5EF4-FFF2-40B4-BE49-F238E27FC236}">
              <a16:creationId xmlns:a16="http://schemas.microsoft.com/office/drawing/2014/main" id="{6E510B2B-E843-476E-A585-D3D73E38EC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6" name="Picture 5">
          <a:extLst>
            <a:ext uri="{FF2B5EF4-FFF2-40B4-BE49-F238E27FC236}">
              <a16:creationId xmlns:a16="http://schemas.microsoft.com/office/drawing/2014/main" id="{05E55BC7-DDFA-46F4-B0E4-3B3C8573AC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7" name="Picture 5">
          <a:extLst>
            <a:ext uri="{FF2B5EF4-FFF2-40B4-BE49-F238E27FC236}">
              <a16:creationId xmlns:a16="http://schemas.microsoft.com/office/drawing/2014/main" id="{9DF5D5E2-DB32-46E8-8104-9008F799DB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88" name="Graphic 1887" descr="Informatie met effen opvulling">
          <a:extLst>
            <a:ext uri="{FF2B5EF4-FFF2-40B4-BE49-F238E27FC236}">
              <a16:creationId xmlns:a16="http://schemas.microsoft.com/office/drawing/2014/main" id="{F7B7C7E1-6EAB-496A-AF7A-E374B2A833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9" name="Picture 5">
          <a:extLst>
            <a:ext uri="{FF2B5EF4-FFF2-40B4-BE49-F238E27FC236}">
              <a16:creationId xmlns:a16="http://schemas.microsoft.com/office/drawing/2014/main" id="{3EC4A74D-2024-4EC4-BDD8-5BC8AFCBF8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90" name="Graphic 1889" descr="Informatie met effen opvulling">
          <a:extLst>
            <a:ext uri="{FF2B5EF4-FFF2-40B4-BE49-F238E27FC236}">
              <a16:creationId xmlns:a16="http://schemas.microsoft.com/office/drawing/2014/main" id="{091B3C61-18FF-4BDF-B4C0-65DB80A9D0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1" name="Picture 5">
          <a:extLst>
            <a:ext uri="{FF2B5EF4-FFF2-40B4-BE49-F238E27FC236}">
              <a16:creationId xmlns:a16="http://schemas.microsoft.com/office/drawing/2014/main" id="{C2FA1262-EFC4-4E88-A61A-B5F43EFC5B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92" name="Graphic 1891" descr="Informatie met effen opvulling">
          <a:extLst>
            <a:ext uri="{FF2B5EF4-FFF2-40B4-BE49-F238E27FC236}">
              <a16:creationId xmlns:a16="http://schemas.microsoft.com/office/drawing/2014/main" id="{DBF755C5-BD31-4A18-8C03-C7F69788BC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3" name="Picture 5">
          <a:extLst>
            <a:ext uri="{FF2B5EF4-FFF2-40B4-BE49-F238E27FC236}">
              <a16:creationId xmlns:a16="http://schemas.microsoft.com/office/drawing/2014/main" id="{D2E1F80C-B134-415B-BA9B-F24B4F98D7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4" name="Picture 5">
          <a:extLst>
            <a:ext uri="{FF2B5EF4-FFF2-40B4-BE49-F238E27FC236}">
              <a16:creationId xmlns:a16="http://schemas.microsoft.com/office/drawing/2014/main" id="{061B9342-CB58-4D24-948C-84AD764BDF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5" name="Picture 5">
          <a:extLst>
            <a:ext uri="{FF2B5EF4-FFF2-40B4-BE49-F238E27FC236}">
              <a16:creationId xmlns:a16="http://schemas.microsoft.com/office/drawing/2014/main" id="{88EED748-04A0-47E5-87A4-E03E9CF380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6" name="Picture 5">
          <a:extLst>
            <a:ext uri="{FF2B5EF4-FFF2-40B4-BE49-F238E27FC236}">
              <a16:creationId xmlns:a16="http://schemas.microsoft.com/office/drawing/2014/main" id="{7C1A9040-17D2-42A6-AC6A-3B33A77305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7" name="Picture 5">
          <a:extLst>
            <a:ext uri="{FF2B5EF4-FFF2-40B4-BE49-F238E27FC236}">
              <a16:creationId xmlns:a16="http://schemas.microsoft.com/office/drawing/2014/main" id="{CE6D1265-9C32-495C-810A-F14AD05644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8" name="Picture 5">
          <a:extLst>
            <a:ext uri="{FF2B5EF4-FFF2-40B4-BE49-F238E27FC236}">
              <a16:creationId xmlns:a16="http://schemas.microsoft.com/office/drawing/2014/main" id="{3E0E1EC1-7123-4E6F-805F-3850D1E37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9" name="Picture 5">
          <a:extLst>
            <a:ext uri="{FF2B5EF4-FFF2-40B4-BE49-F238E27FC236}">
              <a16:creationId xmlns:a16="http://schemas.microsoft.com/office/drawing/2014/main" id="{49EEFB81-B1CF-4495-83CF-7F235CE1D1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0" name="Picture 5">
          <a:extLst>
            <a:ext uri="{FF2B5EF4-FFF2-40B4-BE49-F238E27FC236}">
              <a16:creationId xmlns:a16="http://schemas.microsoft.com/office/drawing/2014/main" id="{DCDEB793-439B-4C30-A571-4B7B2F78CE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1" name="Picture 5">
          <a:extLst>
            <a:ext uri="{FF2B5EF4-FFF2-40B4-BE49-F238E27FC236}">
              <a16:creationId xmlns:a16="http://schemas.microsoft.com/office/drawing/2014/main" id="{AA984085-9739-426D-B91C-EB74F7438C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2" name="Picture 5">
          <a:extLst>
            <a:ext uri="{FF2B5EF4-FFF2-40B4-BE49-F238E27FC236}">
              <a16:creationId xmlns:a16="http://schemas.microsoft.com/office/drawing/2014/main" id="{AC77B5A4-E983-4418-9A53-1FE5D66A1C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3" name="Picture 5">
          <a:extLst>
            <a:ext uri="{FF2B5EF4-FFF2-40B4-BE49-F238E27FC236}">
              <a16:creationId xmlns:a16="http://schemas.microsoft.com/office/drawing/2014/main" id="{A32BD670-1EDA-4DFC-BA17-E7BEE5AAD4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4" name="Picture 5">
          <a:extLst>
            <a:ext uri="{FF2B5EF4-FFF2-40B4-BE49-F238E27FC236}">
              <a16:creationId xmlns:a16="http://schemas.microsoft.com/office/drawing/2014/main" id="{2515DB1C-08AE-47A3-83D8-6261A44033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5" name="Picture 5">
          <a:extLst>
            <a:ext uri="{FF2B5EF4-FFF2-40B4-BE49-F238E27FC236}">
              <a16:creationId xmlns:a16="http://schemas.microsoft.com/office/drawing/2014/main" id="{DBE43DF5-6D74-4498-B2CA-1380F0C817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6" name="Picture 5">
          <a:extLst>
            <a:ext uri="{FF2B5EF4-FFF2-40B4-BE49-F238E27FC236}">
              <a16:creationId xmlns:a16="http://schemas.microsoft.com/office/drawing/2014/main" id="{88C03277-8A9C-40E7-9A43-05962BA143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7" name="Picture 5">
          <a:extLst>
            <a:ext uri="{FF2B5EF4-FFF2-40B4-BE49-F238E27FC236}">
              <a16:creationId xmlns:a16="http://schemas.microsoft.com/office/drawing/2014/main" id="{8F0C2BD0-9EF0-44D7-8675-1D0919EE41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8" name="Picture 5">
          <a:extLst>
            <a:ext uri="{FF2B5EF4-FFF2-40B4-BE49-F238E27FC236}">
              <a16:creationId xmlns:a16="http://schemas.microsoft.com/office/drawing/2014/main" id="{6647B047-687D-477E-B376-C860356448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9" name="Picture 5">
          <a:extLst>
            <a:ext uri="{FF2B5EF4-FFF2-40B4-BE49-F238E27FC236}">
              <a16:creationId xmlns:a16="http://schemas.microsoft.com/office/drawing/2014/main" id="{C28932FB-73E2-427C-AAA8-CD8BB4AFD7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0" name="Picture 5">
          <a:extLst>
            <a:ext uri="{FF2B5EF4-FFF2-40B4-BE49-F238E27FC236}">
              <a16:creationId xmlns:a16="http://schemas.microsoft.com/office/drawing/2014/main" id="{2FCB97FD-8E35-48DD-AFE2-7E23A185D8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1" name="Picture 5">
          <a:extLst>
            <a:ext uri="{FF2B5EF4-FFF2-40B4-BE49-F238E27FC236}">
              <a16:creationId xmlns:a16="http://schemas.microsoft.com/office/drawing/2014/main" id="{E24FDA28-38DC-42CE-A28A-70377C4FE6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2" name="Picture 5">
          <a:extLst>
            <a:ext uri="{FF2B5EF4-FFF2-40B4-BE49-F238E27FC236}">
              <a16:creationId xmlns:a16="http://schemas.microsoft.com/office/drawing/2014/main" id="{475EA5CD-5F08-40AC-9EF8-F4F7438DF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3" name="Picture 5">
          <a:extLst>
            <a:ext uri="{FF2B5EF4-FFF2-40B4-BE49-F238E27FC236}">
              <a16:creationId xmlns:a16="http://schemas.microsoft.com/office/drawing/2014/main" id="{B59FFADC-8722-4BA8-B70A-1FDBB2E0EA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4" name="Picture 5">
          <a:extLst>
            <a:ext uri="{FF2B5EF4-FFF2-40B4-BE49-F238E27FC236}">
              <a16:creationId xmlns:a16="http://schemas.microsoft.com/office/drawing/2014/main" id="{A478DB56-DC76-4DCD-82F8-8CB48DAB0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5" name="Picture 5">
          <a:extLst>
            <a:ext uri="{FF2B5EF4-FFF2-40B4-BE49-F238E27FC236}">
              <a16:creationId xmlns:a16="http://schemas.microsoft.com/office/drawing/2014/main" id="{9160F9F7-BAB5-47A2-AD1B-0DD0C5DBE6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16" name="Graphic 1915" descr="Informatie met effen opvulling">
          <a:extLst>
            <a:ext uri="{FF2B5EF4-FFF2-40B4-BE49-F238E27FC236}">
              <a16:creationId xmlns:a16="http://schemas.microsoft.com/office/drawing/2014/main" id="{DEF99987-5031-4C1C-9A83-23783A6AE7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7" name="Picture 5">
          <a:extLst>
            <a:ext uri="{FF2B5EF4-FFF2-40B4-BE49-F238E27FC236}">
              <a16:creationId xmlns:a16="http://schemas.microsoft.com/office/drawing/2014/main" id="{D2CB9A9B-6E47-464E-9349-A573E1CEAF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18" name="Graphic 1917" descr="Informatie met effen opvulling">
          <a:extLst>
            <a:ext uri="{FF2B5EF4-FFF2-40B4-BE49-F238E27FC236}">
              <a16:creationId xmlns:a16="http://schemas.microsoft.com/office/drawing/2014/main" id="{D7C4334C-0D37-40FD-B527-3F2D1949B1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9" name="Picture 5">
          <a:extLst>
            <a:ext uri="{FF2B5EF4-FFF2-40B4-BE49-F238E27FC236}">
              <a16:creationId xmlns:a16="http://schemas.microsoft.com/office/drawing/2014/main" id="{C828A735-C763-4CB2-9819-773EA38EE4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0" name="Picture 5">
          <a:extLst>
            <a:ext uri="{FF2B5EF4-FFF2-40B4-BE49-F238E27FC236}">
              <a16:creationId xmlns:a16="http://schemas.microsoft.com/office/drawing/2014/main" id="{F09E68D0-1418-4635-9061-A618F31561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1" name="Picture 5">
          <a:extLst>
            <a:ext uri="{FF2B5EF4-FFF2-40B4-BE49-F238E27FC236}">
              <a16:creationId xmlns:a16="http://schemas.microsoft.com/office/drawing/2014/main" id="{11D53BE9-69CE-43BB-A56F-3855CD38FE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2" name="Picture 5">
          <a:extLst>
            <a:ext uri="{FF2B5EF4-FFF2-40B4-BE49-F238E27FC236}">
              <a16:creationId xmlns:a16="http://schemas.microsoft.com/office/drawing/2014/main" id="{562F5D93-48D7-497D-B3A7-BF8E64C443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3" name="Picture 5">
          <a:extLst>
            <a:ext uri="{FF2B5EF4-FFF2-40B4-BE49-F238E27FC236}">
              <a16:creationId xmlns:a16="http://schemas.microsoft.com/office/drawing/2014/main" id="{CAE02A9C-5C31-46E4-8EB0-8221F00989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4" name="Picture 5">
          <a:extLst>
            <a:ext uri="{FF2B5EF4-FFF2-40B4-BE49-F238E27FC236}">
              <a16:creationId xmlns:a16="http://schemas.microsoft.com/office/drawing/2014/main" id="{C68B0080-CA96-4D72-AEC7-F4FD02BD4A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5" name="Picture 5">
          <a:extLst>
            <a:ext uri="{FF2B5EF4-FFF2-40B4-BE49-F238E27FC236}">
              <a16:creationId xmlns:a16="http://schemas.microsoft.com/office/drawing/2014/main" id="{23A51CEF-696D-4256-A8A7-DF46CE8FFF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6" name="Picture 5">
          <a:extLst>
            <a:ext uri="{FF2B5EF4-FFF2-40B4-BE49-F238E27FC236}">
              <a16:creationId xmlns:a16="http://schemas.microsoft.com/office/drawing/2014/main" id="{94ED14E4-8524-4077-80E4-83A5AECBE8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7" name="Picture 5">
          <a:extLst>
            <a:ext uri="{FF2B5EF4-FFF2-40B4-BE49-F238E27FC236}">
              <a16:creationId xmlns:a16="http://schemas.microsoft.com/office/drawing/2014/main" id="{C50C6182-7A24-4291-A157-4AE7903416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8" name="Picture 5">
          <a:extLst>
            <a:ext uri="{FF2B5EF4-FFF2-40B4-BE49-F238E27FC236}">
              <a16:creationId xmlns:a16="http://schemas.microsoft.com/office/drawing/2014/main" id="{1E046983-3A26-44CF-9A29-3C8ECAC68A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9" name="Picture 5">
          <a:extLst>
            <a:ext uri="{FF2B5EF4-FFF2-40B4-BE49-F238E27FC236}">
              <a16:creationId xmlns:a16="http://schemas.microsoft.com/office/drawing/2014/main" id="{FE75098B-F650-4F56-BE87-4921C65334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0" name="Picture 5">
          <a:extLst>
            <a:ext uri="{FF2B5EF4-FFF2-40B4-BE49-F238E27FC236}">
              <a16:creationId xmlns:a16="http://schemas.microsoft.com/office/drawing/2014/main" id="{87D76784-30CF-4FDC-B4E8-145C2D0925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1" name="Picture 5">
          <a:extLst>
            <a:ext uri="{FF2B5EF4-FFF2-40B4-BE49-F238E27FC236}">
              <a16:creationId xmlns:a16="http://schemas.microsoft.com/office/drawing/2014/main" id="{9925FD55-27AE-4C45-B372-E89D8EDDE0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2" name="Picture 5">
          <a:extLst>
            <a:ext uri="{FF2B5EF4-FFF2-40B4-BE49-F238E27FC236}">
              <a16:creationId xmlns:a16="http://schemas.microsoft.com/office/drawing/2014/main" id="{D6CB011A-C1BA-4ECB-9D57-D7832941AF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3" name="Picture 5">
          <a:extLst>
            <a:ext uri="{FF2B5EF4-FFF2-40B4-BE49-F238E27FC236}">
              <a16:creationId xmlns:a16="http://schemas.microsoft.com/office/drawing/2014/main" id="{ACF7720B-50C8-4658-84CB-D82CB3FDBA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4" name="Picture 5">
          <a:extLst>
            <a:ext uri="{FF2B5EF4-FFF2-40B4-BE49-F238E27FC236}">
              <a16:creationId xmlns:a16="http://schemas.microsoft.com/office/drawing/2014/main" id="{D6DB09EE-B3FE-42E3-98C8-0CA4BC5360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5" name="Picture 5">
          <a:extLst>
            <a:ext uri="{FF2B5EF4-FFF2-40B4-BE49-F238E27FC236}">
              <a16:creationId xmlns:a16="http://schemas.microsoft.com/office/drawing/2014/main" id="{8F42C1FB-796C-484F-8438-2D9AFD845B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6" name="Picture 5">
          <a:extLst>
            <a:ext uri="{FF2B5EF4-FFF2-40B4-BE49-F238E27FC236}">
              <a16:creationId xmlns:a16="http://schemas.microsoft.com/office/drawing/2014/main" id="{5A518AC1-3CBA-4D19-AE04-37DCD1E300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7" name="Picture 5">
          <a:extLst>
            <a:ext uri="{FF2B5EF4-FFF2-40B4-BE49-F238E27FC236}">
              <a16:creationId xmlns:a16="http://schemas.microsoft.com/office/drawing/2014/main" id="{A3B6B779-76F1-4A54-83AD-195C74672A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8" name="Picture 5">
          <a:extLst>
            <a:ext uri="{FF2B5EF4-FFF2-40B4-BE49-F238E27FC236}">
              <a16:creationId xmlns:a16="http://schemas.microsoft.com/office/drawing/2014/main" id="{20F68A3E-6D01-427E-AE30-30C394DA8F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9" name="Picture 5">
          <a:extLst>
            <a:ext uri="{FF2B5EF4-FFF2-40B4-BE49-F238E27FC236}">
              <a16:creationId xmlns:a16="http://schemas.microsoft.com/office/drawing/2014/main" id="{7A5EDFB4-5331-40FB-8AF8-0375770BF0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0" name="Picture 5">
          <a:extLst>
            <a:ext uri="{FF2B5EF4-FFF2-40B4-BE49-F238E27FC236}">
              <a16:creationId xmlns:a16="http://schemas.microsoft.com/office/drawing/2014/main" id="{8EC582BB-CB00-4EB2-9538-D3DC4B22D2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1" name="Picture 5">
          <a:extLst>
            <a:ext uri="{FF2B5EF4-FFF2-40B4-BE49-F238E27FC236}">
              <a16:creationId xmlns:a16="http://schemas.microsoft.com/office/drawing/2014/main" id="{056000D2-528A-4E67-887D-204E875612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42" name="Graphic 1941" descr="Informatie met effen opvulling">
          <a:extLst>
            <a:ext uri="{FF2B5EF4-FFF2-40B4-BE49-F238E27FC236}">
              <a16:creationId xmlns:a16="http://schemas.microsoft.com/office/drawing/2014/main" id="{E0EBE06D-215B-4506-9530-6E5E0F699C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3" name="Picture 5">
          <a:extLst>
            <a:ext uri="{FF2B5EF4-FFF2-40B4-BE49-F238E27FC236}">
              <a16:creationId xmlns:a16="http://schemas.microsoft.com/office/drawing/2014/main" id="{4F5A6462-2C5C-44EF-9088-9E0D354023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44" name="Graphic 1943" descr="Informatie met effen opvulling">
          <a:extLst>
            <a:ext uri="{FF2B5EF4-FFF2-40B4-BE49-F238E27FC236}">
              <a16:creationId xmlns:a16="http://schemas.microsoft.com/office/drawing/2014/main" id="{0D9F664E-1C72-4F24-9BE4-04857647F6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5" name="Picture 5">
          <a:extLst>
            <a:ext uri="{FF2B5EF4-FFF2-40B4-BE49-F238E27FC236}">
              <a16:creationId xmlns:a16="http://schemas.microsoft.com/office/drawing/2014/main" id="{A42DE4D5-1301-4F6F-B54F-A3E7C61783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46" name="Graphic 1945" descr="Informatie met effen opvulling">
          <a:extLst>
            <a:ext uri="{FF2B5EF4-FFF2-40B4-BE49-F238E27FC236}">
              <a16:creationId xmlns:a16="http://schemas.microsoft.com/office/drawing/2014/main" id="{A57BE6B7-4F7A-466F-A6F1-D5E77BB464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7" name="Picture 5">
          <a:extLst>
            <a:ext uri="{FF2B5EF4-FFF2-40B4-BE49-F238E27FC236}">
              <a16:creationId xmlns:a16="http://schemas.microsoft.com/office/drawing/2014/main" id="{9819E0AA-190F-4DCC-968B-86A427E505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8" name="Picture 5">
          <a:extLst>
            <a:ext uri="{FF2B5EF4-FFF2-40B4-BE49-F238E27FC236}">
              <a16:creationId xmlns:a16="http://schemas.microsoft.com/office/drawing/2014/main" id="{E941C029-1C27-4150-815E-ACE966FC14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9" name="Picture 5">
          <a:extLst>
            <a:ext uri="{FF2B5EF4-FFF2-40B4-BE49-F238E27FC236}">
              <a16:creationId xmlns:a16="http://schemas.microsoft.com/office/drawing/2014/main" id="{20727167-C7F8-4063-B5DE-08DAECDA1C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0" name="Picture 5">
          <a:extLst>
            <a:ext uri="{FF2B5EF4-FFF2-40B4-BE49-F238E27FC236}">
              <a16:creationId xmlns:a16="http://schemas.microsoft.com/office/drawing/2014/main" id="{E4F2D650-AF95-48B0-B229-F74AC1EBBE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1" name="Picture 5">
          <a:extLst>
            <a:ext uri="{FF2B5EF4-FFF2-40B4-BE49-F238E27FC236}">
              <a16:creationId xmlns:a16="http://schemas.microsoft.com/office/drawing/2014/main" id="{276D7B19-2BB8-4549-BC4A-8D4A5D85FB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2" name="Picture 5">
          <a:extLst>
            <a:ext uri="{FF2B5EF4-FFF2-40B4-BE49-F238E27FC236}">
              <a16:creationId xmlns:a16="http://schemas.microsoft.com/office/drawing/2014/main" id="{986F1BFF-834A-41E5-86D5-1952D28623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3" name="Picture 5">
          <a:extLst>
            <a:ext uri="{FF2B5EF4-FFF2-40B4-BE49-F238E27FC236}">
              <a16:creationId xmlns:a16="http://schemas.microsoft.com/office/drawing/2014/main" id="{C3776EA9-01B8-4206-8EA8-5EB91594BE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4" name="Picture 5">
          <a:extLst>
            <a:ext uri="{FF2B5EF4-FFF2-40B4-BE49-F238E27FC236}">
              <a16:creationId xmlns:a16="http://schemas.microsoft.com/office/drawing/2014/main" id="{8B6D1E41-B914-4C99-9963-6617E6D9F1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5" name="Picture 5">
          <a:extLst>
            <a:ext uri="{FF2B5EF4-FFF2-40B4-BE49-F238E27FC236}">
              <a16:creationId xmlns:a16="http://schemas.microsoft.com/office/drawing/2014/main" id="{B9015BD5-CF27-49C1-AC39-FB5DBC700F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6" name="Picture 5">
          <a:extLst>
            <a:ext uri="{FF2B5EF4-FFF2-40B4-BE49-F238E27FC236}">
              <a16:creationId xmlns:a16="http://schemas.microsoft.com/office/drawing/2014/main" id="{22CEB89A-69F8-4590-B4F1-AB7146D76C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7" name="Picture 5">
          <a:extLst>
            <a:ext uri="{FF2B5EF4-FFF2-40B4-BE49-F238E27FC236}">
              <a16:creationId xmlns:a16="http://schemas.microsoft.com/office/drawing/2014/main" id="{E9846E0F-F2B2-4422-AF6B-C22A238331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8" name="Picture 5">
          <a:extLst>
            <a:ext uri="{FF2B5EF4-FFF2-40B4-BE49-F238E27FC236}">
              <a16:creationId xmlns:a16="http://schemas.microsoft.com/office/drawing/2014/main" id="{BEAA2429-9D42-4D33-89D4-EA29436E43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9" name="Picture 5">
          <a:extLst>
            <a:ext uri="{FF2B5EF4-FFF2-40B4-BE49-F238E27FC236}">
              <a16:creationId xmlns:a16="http://schemas.microsoft.com/office/drawing/2014/main" id="{B9F210A3-3F38-4932-81E7-D11C1526B0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0" name="Picture 5">
          <a:extLst>
            <a:ext uri="{FF2B5EF4-FFF2-40B4-BE49-F238E27FC236}">
              <a16:creationId xmlns:a16="http://schemas.microsoft.com/office/drawing/2014/main" id="{C903EFF9-7354-41BE-A5B6-13B23A2507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1" name="Picture 5">
          <a:extLst>
            <a:ext uri="{FF2B5EF4-FFF2-40B4-BE49-F238E27FC236}">
              <a16:creationId xmlns:a16="http://schemas.microsoft.com/office/drawing/2014/main" id="{BF0E17F6-59F9-478E-B1CC-56A4F0E87B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2" name="Picture 5">
          <a:extLst>
            <a:ext uri="{FF2B5EF4-FFF2-40B4-BE49-F238E27FC236}">
              <a16:creationId xmlns:a16="http://schemas.microsoft.com/office/drawing/2014/main" id="{376A0F84-CCC9-4E22-94A6-A57AC40E99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3" name="Picture 5">
          <a:extLst>
            <a:ext uri="{FF2B5EF4-FFF2-40B4-BE49-F238E27FC236}">
              <a16:creationId xmlns:a16="http://schemas.microsoft.com/office/drawing/2014/main" id="{7B0F76C3-374C-40CA-91C1-28B3878267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4" name="Picture 5">
          <a:extLst>
            <a:ext uri="{FF2B5EF4-FFF2-40B4-BE49-F238E27FC236}">
              <a16:creationId xmlns:a16="http://schemas.microsoft.com/office/drawing/2014/main" id="{46B120C9-9B8B-480B-8A3F-C0A03F8427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5" name="Picture 5">
          <a:extLst>
            <a:ext uri="{FF2B5EF4-FFF2-40B4-BE49-F238E27FC236}">
              <a16:creationId xmlns:a16="http://schemas.microsoft.com/office/drawing/2014/main" id="{06CAD75C-D6C2-4BED-BD7D-4A75830CAD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6" name="Picture 5">
          <a:extLst>
            <a:ext uri="{FF2B5EF4-FFF2-40B4-BE49-F238E27FC236}">
              <a16:creationId xmlns:a16="http://schemas.microsoft.com/office/drawing/2014/main" id="{D271EB52-3B0F-4B2B-9A37-8355E9E707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7" name="Picture 5">
          <a:extLst>
            <a:ext uri="{FF2B5EF4-FFF2-40B4-BE49-F238E27FC236}">
              <a16:creationId xmlns:a16="http://schemas.microsoft.com/office/drawing/2014/main" id="{BC715A5B-EFB9-40E1-8E39-82EE87BC2E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8" name="Picture 5">
          <a:extLst>
            <a:ext uri="{FF2B5EF4-FFF2-40B4-BE49-F238E27FC236}">
              <a16:creationId xmlns:a16="http://schemas.microsoft.com/office/drawing/2014/main" id="{5F767CB7-2766-45F0-A35E-967DADD655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9" name="Picture 5">
          <a:extLst>
            <a:ext uri="{FF2B5EF4-FFF2-40B4-BE49-F238E27FC236}">
              <a16:creationId xmlns:a16="http://schemas.microsoft.com/office/drawing/2014/main" id="{89C3D0A3-347F-430C-8FD7-EE3E4CABF3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70" name="Graphic 1969" descr="Informatie met effen opvulling">
          <a:extLst>
            <a:ext uri="{FF2B5EF4-FFF2-40B4-BE49-F238E27FC236}">
              <a16:creationId xmlns:a16="http://schemas.microsoft.com/office/drawing/2014/main" id="{FB3AC1BC-4EFA-4717-B446-99AFD1365F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1" name="Picture 5">
          <a:extLst>
            <a:ext uri="{FF2B5EF4-FFF2-40B4-BE49-F238E27FC236}">
              <a16:creationId xmlns:a16="http://schemas.microsoft.com/office/drawing/2014/main" id="{4596DE06-A557-4DF4-B369-FCACA78A03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72" name="Graphic 1971" descr="Informatie met effen opvulling">
          <a:extLst>
            <a:ext uri="{FF2B5EF4-FFF2-40B4-BE49-F238E27FC236}">
              <a16:creationId xmlns:a16="http://schemas.microsoft.com/office/drawing/2014/main" id="{F42B9002-A5D9-4A2D-9D10-72C48D98F2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3" name="Picture 5">
          <a:extLst>
            <a:ext uri="{FF2B5EF4-FFF2-40B4-BE49-F238E27FC236}">
              <a16:creationId xmlns:a16="http://schemas.microsoft.com/office/drawing/2014/main" id="{A77DED7B-0E43-4FF4-9628-744EF9A109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74" name="Graphic 1973" descr="Informatie met effen opvulling">
          <a:extLst>
            <a:ext uri="{FF2B5EF4-FFF2-40B4-BE49-F238E27FC236}">
              <a16:creationId xmlns:a16="http://schemas.microsoft.com/office/drawing/2014/main" id="{5D2B2478-99BF-41CA-A743-AE36E24143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5" name="Picture 5">
          <a:extLst>
            <a:ext uri="{FF2B5EF4-FFF2-40B4-BE49-F238E27FC236}">
              <a16:creationId xmlns:a16="http://schemas.microsoft.com/office/drawing/2014/main" id="{78C6CF22-9587-4F94-8CF9-DCE000432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6" name="Picture 5">
          <a:extLst>
            <a:ext uri="{FF2B5EF4-FFF2-40B4-BE49-F238E27FC236}">
              <a16:creationId xmlns:a16="http://schemas.microsoft.com/office/drawing/2014/main" id="{9F7AF80D-DEDF-4060-8FBF-5163CEAC25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7" name="Picture 5">
          <a:extLst>
            <a:ext uri="{FF2B5EF4-FFF2-40B4-BE49-F238E27FC236}">
              <a16:creationId xmlns:a16="http://schemas.microsoft.com/office/drawing/2014/main" id="{2A1C8565-A2C8-47F7-A02C-37CBD46A18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8" name="Picture 5">
          <a:extLst>
            <a:ext uri="{FF2B5EF4-FFF2-40B4-BE49-F238E27FC236}">
              <a16:creationId xmlns:a16="http://schemas.microsoft.com/office/drawing/2014/main" id="{61A96A73-F7E3-4434-91B4-2696896B96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9" name="Picture 5">
          <a:extLst>
            <a:ext uri="{FF2B5EF4-FFF2-40B4-BE49-F238E27FC236}">
              <a16:creationId xmlns:a16="http://schemas.microsoft.com/office/drawing/2014/main" id="{0251D088-12BB-4541-9D8E-62B7B88854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0" name="Picture 5">
          <a:extLst>
            <a:ext uri="{FF2B5EF4-FFF2-40B4-BE49-F238E27FC236}">
              <a16:creationId xmlns:a16="http://schemas.microsoft.com/office/drawing/2014/main" id="{4A47BECF-EDF4-4AFC-9CA7-3B6A2A35D4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1" name="Picture 5">
          <a:extLst>
            <a:ext uri="{FF2B5EF4-FFF2-40B4-BE49-F238E27FC236}">
              <a16:creationId xmlns:a16="http://schemas.microsoft.com/office/drawing/2014/main" id="{B6D8E7EE-23EE-43EE-B049-83CB8EFC6D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2" name="Picture 5">
          <a:extLst>
            <a:ext uri="{FF2B5EF4-FFF2-40B4-BE49-F238E27FC236}">
              <a16:creationId xmlns:a16="http://schemas.microsoft.com/office/drawing/2014/main" id="{657CE522-0711-47B2-96B5-A0A20FA52F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3" name="Picture 5">
          <a:extLst>
            <a:ext uri="{FF2B5EF4-FFF2-40B4-BE49-F238E27FC236}">
              <a16:creationId xmlns:a16="http://schemas.microsoft.com/office/drawing/2014/main" id="{9A3EFEC4-6D9A-43DA-9B8F-F951C18102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4" name="Picture 5">
          <a:extLst>
            <a:ext uri="{FF2B5EF4-FFF2-40B4-BE49-F238E27FC236}">
              <a16:creationId xmlns:a16="http://schemas.microsoft.com/office/drawing/2014/main" id="{B03D8184-8947-4ADB-8973-8DA21CDF78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5" name="Picture 5">
          <a:extLst>
            <a:ext uri="{FF2B5EF4-FFF2-40B4-BE49-F238E27FC236}">
              <a16:creationId xmlns:a16="http://schemas.microsoft.com/office/drawing/2014/main" id="{4EF12E5B-3D0F-4B7F-BE0C-AC3025A0CC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6" name="Picture 5">
          <a:extLst>
            <a:ext uri="{FF2B5EF4-FFF2-40B4-BE49-F238E27FC236}">
              <a16:creationId xmlns:a16="http://schemas.microsoft.com/office/drawing/2014/main" id="{091E8652-968A-48FA-8F34-6984D95F0E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7" name="Picture 5">
          <a:extLst>
            <a:ext uri="{FF2B5EF4-FFF2-40B4-BE49-F238E27FC236}">
              <a16:creationId xmlns:a16="http://schemas.microsoft.com/office/drawing/2014/main" id="{EF727BA6-40E6-4F0B-A81A-DE7E35329C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8" name="Picture 5">
          <a:extLst>
            <a:ext uri="{FF2B5EF4-FFF2-40B4-BE49-F238E27FC236}">
              <a16:creationId xmlns:a16="http://schemas.microsoft.com/office/drawing/2014/main" id="{5A3B5579-F077-44C1-9272-C5E91B9B33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9" name="Picture 5">
          <a:extLst>
            <a:ext uri="{FF2B5EF4-FFF2-40B4-BE49-F238E27FC236}">
              <a16:creationId xmlns:a16="http://schemas.microsoft.com/office/drawing/2014/main" id="{29D6FCFF-C9B0-4DE6-9175-65ECCD60A5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0" name="Picture 5">
          <a:extLst>
            <a:ext uri="{FF2B5EF4-FFF2-40B4-BE49-F238E27FC236}">
              <a16:creationId xmlns:a16="http://schemas.microsoft.com/office/drawing/2014/main" id="{AB49F88D-FE67-4FDF-B42C-9871191E83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1" name="Picture 5">
          <a:extLst>
            <a:ext uri="{FF2B5EF4-FFF2-40B4-BE49-F238E27FC236}">
              <a16:creationId xmlns:a16="http://schemas.microsoft.com/office/drawing/2014/main" id="{50A8E6EF-670E-457F-AB54-2F390B1717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2" name="Picture 5">
          <a:extLst>
            <a:ext uri="{FF2B5EF4-FFF2-40B4-BE49-F238E27FC236}">
              <a16:creationId xmlns:a16="http://schemas.microsoft.com/office/drawing/2014/main" id="{04D88558-20CB-41FA-BC7F-B9DCE33B07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3" name="Picture 5">
          <a:extLst>
            <a:ext uri="{FF2B5EF4-FFF2-40B4-BE49-F238E27FC236}">
              <a16:creationId xmlns:a16="http://schemas.microsoft.com/office/drawing/2014/main" id="{8229A0D5-C9AB-440D-921B-D35DC052FA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4" name="Picture 5">
          <a:extLst>
            <a:ext uri="{FF2B5EF4-FFF2-40B4-BE49-F238E27FC236}">
              <a16:creationId xmlns:a16="http://schemas.microsoft.com/office/drawing/2014/main" id="{5EC83BD0-9CC1-47AC-B422-6A61F37A21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5" name="Picture 5">
          <a:extLst>
            <a:ext uri="{FF2B5EF4-FFF2-40B4-BE49-F238E27FC236}">
              <a16:creationId xmlns:a16="http://schemas.microsoft.com/office/drawing/2014/main" id="{7BCD1C37-3779-41B7-A0F6-7645304602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6" name="Picture 5">
          <a:extLst>
            <a:ext uri="{FF2B5EF4-FFF2-40B4-BE49-F238E27FC236}">
              <a16:creationId xmlns:a16="http://schemas.microsoft.com/office/drawing/2014/main" id="{A24132E5-B056-4558-85FC-2F5B19CA49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7" name="Picture 5">
          <a:extLst>
            <a:ext uri="{FF2B5EF4-FFF2-40B4-BE49-F238E27FC236}">
              <a16:creationId xmlns:a16="http://schemas.microsoft.com/office/drawing/2014/main" id="{89EE1A6D-38A9-4705-A17A-84C59CBCB7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98" name="Graphic 1997" descr="Informatie met effen opvulling">
          <a:extLst>
            <a:ext uri="{FF2B5EF4-FFF2-40B4-BE49-F238E27FC236}">
              <a16:creationId xmlns:a16="http://schemas.microsoft.com/office/drawing/2014/main" id="{D2FE6A8A-A783-43FE-B87D-7F247EF162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9" name="Picture 5">
          <a:extLst>
            <a:ext uri="{FF2B5EF4-FFF2-40B4-BE49-F238E27FC236}">
              <a16:creationId xmlns:a16="http://schemas.microsoft.com/office/drawing/2014/main" id="{9C43C600-5F35-45EB-9FA1-F575A5AD98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00" name="Graphic 1999" descr="Informatie met effen opvulling">
          <a:extLst>
            <a:ext uri="{FF2B5EF4-FFF2-40B4-BE49-F238E27FC236}">
              <a16:creationId xmlns:a16="http://schemas.microsoft.com/office/drawing/2014/main" id="{AB1434EE-6808-48C5-B25C-DC479B8BD4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1" name="Picture 5">
          <a:extLst>
            <a:ext uri="{FF2B5EF4-FFF2-40B4-BE49-F238E27FC236}">
              <a16:creationId xmlns:a16="http://schemas.microsoft.com/office/drawing/2014/main" id="{46A664B9-6B01-4763-8867-E644721BA6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2" name="Picture 5">
          <a:extLst>
            <a:ext uri="{FF2B5EF4-FFF2-40B4-BE49-F238E27FC236}">
              <a16:creationId xmlns:a16="http://schemas.microsoft.com/office/drawing/2014/main" id="{EB2074D2-A62C-4F41-844D-F7B2B8D444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3" name="Picture 5">
          <a:extLst>
            <a:ext uri="{FF2B5EF4-FFF2-40B4-BE49-F238E27FC236}">
              <a16:creationId xmlns:a16="http://schemas.microsoft.com/office/drawing/2014/main" id="{0C4DF76B-2A94-4E86-8224-89E9CB6836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4" name="Picture 5">
          <a:extLst>
            <a:ext uri="{FF2B5EF4-FFF2-40B4-BE49-F238E27FC236}">
              <a16:creationId xmlns:a16="http://schemas.microsoft.com/office/drawing/2014/main" id="{2F99A4C8-C1D4-4917-89E8-DC4ABB900A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5" name="Picture 5">
          <a:extLst>
            <a:ext uri="{FF2B5EF4-FFF2-40B4-BE49-F238E27FC236}">
              <a16:creationId xmlns:a16="http://schemas.microsoft.com/office/drawing/2014/main" id="{CAB82687-A486-40FB-96A1-A52AE1CC4C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6" name="Picture 5">
          <a:extLst>
            <a:ext uri="{FF2B5EF4-FFF2-40B4-BE49-F238E27FC236}">
              <a16:creationId xmlns:a16="http://schemas.microsoft.com/office/drawing/2014/main" id="{5F69975D-1872-4E15-847E-D2F225884A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7" name="Picture 5">
          <a:extLst>
            <a:ext uri="{FF2B5EF4-FFF2-40B4-BE49-F238E27FC236}">
              <a16:creationId xmlns:a16="http://schemas.microsoft.com/office/drawing/2014/main" id="{4253DD14-2640-40AD-A85A-7D64262384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8" name="Picture 5">
          <a:extLst>
            <a:ext uri="{FF2B5EF4-FFF2-40B4-BE49-F238E27FC236}">
              <a16:creationId xmlns:a16="http://schemas.microsoft.com/office/drawing/2014/main" id="{7636239F-C799-47E2-972C-0C2C45E252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9" name="Picture 5">
          <a:extLst>
            <a:ext uri="{FF2B5EF4-FFF2-40B4-BE49-F238E27FC236}">
              <a16:creationId xmlns:a16="http://schemas.microsoft.com/office/drawing/2014/main" id="{97B6282D-4CC6-4948-A246-CFCCF4A9B1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0" name="Picture 5">
          <a:extLst>
            <a:ext uri="{FF2B5EF4-FFF2-40B4-BE49-F238E27FC236}">
              <a16:creationId xmlns:a16="http://schemas.microsoft.com/office/drawing/2014/main" id="{BAD7D851-9CF0-4E14-8F28-3DFD7D2A51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1" name="Picture 5">
          <a:extLst>
            <a:ext uri="{FF2B5EF4-FFF2-40B4-BE49-F238E27FC236}">
              <a16:creationId xmlns:a16="http://schemas.microsoft.com/office/drawing/2014/main" id="{8F127CE3-683B-46DC-9BDB-E7127A1176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2" name="Picture 5">
          <a:extLst>
            <a:ext uri="{FF2B5EF4-FFF2-40B4-BE49-F238E27FC236}">
              <a16:creationId xmlns:a16="http://schemas.microsoft.com/office/drawing/2014/main" id="{20232176-92AA-4EBF-8C7F-23B7361CD0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3" name="Picture 5">
          <a:extLst>
            <a:ext uri="{FF2B5EF4-FFF2-40B4-BE49-F238E27FC236}">
              <a16:creationId xmlns:a16="http://schemas.microsoft.com/office/drawing/2014/main" id="{0F1238D0-55B5-491E-AB66-482D6E0FD8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4" name="Picture 5">
          <a:extLst>
            <a:ext uri="{FF2B5EF4-FFF2-40B4-BE49-F238E27FC236}">
              <a16:creationId xmlns:a16="http://schemas.microsoft.com/office/drawing/2014/main" id="{33EA12C3-6112-415C-94D2-D5B8616318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5" name="Picture 5">
          <a:extLst>
            <a:ext uri="{FF2B5EF4-FFF2-40B4-BE49-F238E27FC236}">
              <a16:creationId xmlns:a16="http://schemas.microsoft.com/office/drawing/2014/main" id="{6D1EADB1-F68B-4ABD-95B9-C5DF4CAB29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6" name="Picture 5">
          <a:extLst>
            <a:ext uri="{FF2B5EF4-FFF2-40B4-BE49-F238E27FC236}">
              <a16:creationId xmlns:a16="http://schemas.microsoft.com/office/drawing/2014/main" id="{5F439523-3F63-4E1F-B06B-4FF76F7159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7" name="Picture 5">
          <a:extLst>
            <a:ext uri="{FF2B5EF4-FFF2-40B4-BE49-F238E27FC236}">
              <a16:creationId xmlns:a16="http://schemas.microsoft.com/office/drawing/2014/main" id="{25EC6344-6C62-4AB9-96BD-150A871DC2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8" name="Picture 5">
          <a:extLst>
            <a:ext uri="{FF2B5EF4-FFF2-40B4-BE49-F238E27FC236}">
              <a16:creationId xmlns:a16="http://schemas.microsoft.com/office/drawing/2014/main" id="{9A1C74BC-E8C6-4F12-8AE0-FDA0ABF41D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9" name="Picture 5">
          <a:extLst>
            <a:ext uri="{FF2B5EF4-FFF2-40B4-BE49-F238E27FC236}">
              <a16:creationId xmlns:a16="http://schemas.microsoft.com/office/drawing/2014/main" id="{FC64E276-9AF7-4164-AC76-21DF0B522D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0" name="Picture 5">
          <a:extLst>
            <a:ext uri="{FF2B5EF4-FFF2-40B4-BE49-F238E27FC236}">
              <a16:creationId xmlns:a16="http://schemas.microsoft.com/office/drawing/2014/main" id="{131F3C68-566C-48EE-AFD8-F8E723D1A0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1" name="Picture 5">
          <a:extLst>
            <a:ext uri="{FF2B5EF4-FFF2-40B4-BE49-F238E27FC236}">
              <a16:creationId xmlns:a16="http://schemas.microsoft.com/office/drawing/2014/main" id="{5985013D-0836-40BE-8E27-BDD7DEF217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2" name="Picture 5">
          <a:extLst>
            <a:ext uri="{FF2B5EF4-FFF2-40B4-BE49-F238E27FC236}">
              <a16:creationId xmlns:a16="http://schemas.microsoft.com/office/drawing/2014/main" id="{4ECC45BE-E672-4DDB-8A82-909CF73E07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3" name="Picture 5">
          <a:extLst>
            <a:ext uri="{FF2B5EF4-FFF2-40B4-BE49-F238E27FC236}">
              <a16:creationId xmlns:a16="http://schemas.microsoft.com/office/drawing/2014/main" id="{E1E1F902-C547-4551-9661-BF47062056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24" name="Graphic 2023" descr="Informatie met effen opvulling">
          <a:extLst>
            <a:ext uri="{FF2B5EF4-FFF2-40B4-BE49-F238E27FC236}">
              <a16:creationId xmlns:a16="http://schemas.microsoft.com/office/drawing/2014/main" id="{726EDA2F-D6BE-414F-A7FB-74920017C3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5" name="Picture 5">
          <a:extLst>
            <a:ext uri="{FF2B5EF4-FFF2-40B4-BE49-F238E27FC236}">
              <a16:creationId xmlns:a16="http://schemas.microsoft.com/office/drawing/2014/main" id="{479070A3-E0D4-4151-9256-C57FED4DE4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26" name="Graphic 2025" descr="Informatie met effen opvulling">
          <a:extLst>
            <a:ext uri="{FF2B5EF4-FFF2-40B4-BE49-F238E27FC236}">
              <a16:creationId xmlns:a16="http://schemas.microsoft.com/office/drawing/2014/main" id="{8731AA4A-4195-49ED-8A54-41E111E310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7" name="Picture 5">
          <a:extLst>
            <a:ext uri="{FF2B5EF4-FFF2-40B4-BE49-F238E27FC236}">
              <a16:creationId xmlns:a16="http://schemas.microsoft.com/office/drawing/2014/main" id="{72DF28B6-8149-4BC9-8BAD-4E09BAC577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28" name="Graphic 2027" descr="Informatie met effen opvulling">
          <a:extLst>
            <a:ext uri="{FF2B5EF4-FFF2-40B4-BE49-F238E27FC236}">
              <a16:creationId xmlns:a16="http://schemas.microsoft.com/office/drawing/2014/main" id="{F8F4165B-BBBA-4923-95D9-D1E6CDA362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9" name="Picture 5">
          <a:extLst>
            <a:ext uri="{FF2B5EF4-FFF2-40B4-BE49-F238E27FC236}">
              <a16:creationId xmlns:a16="http://schemas.microsoft.com/office/drawing/2014/main" id="{380698E7-B27E-4C2B-8C8C-92057F8C93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0" name="Picture 5">
          <a:extLst>
            <a:ext uri="{FF2B5EF4-FFF2-40B4-BE49-F238E27FC236}">
              <a16:creationId xmlns:a16="http://schemas.microsoft.com/office/drawing/2014/main" id="{418A0F40-CC69-44D5-B662-E9D04081C5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1" name="Picture 5">
          <a:extLst>
            <a:ext uri="{FF2B5EF4-FFF2-40B4-BE49-F238E27FC236}">
              <a16:creationId xmlns:a16="http://schemas.microsoft.com/office/drawing/2014/main" id="{3CBE639A-95F3-487A-A0A9-5C872F227D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2" name="Picture 5">
          <a:extLst>
            <a:ext uri="{FF2B5EF4-FFF2-40B4-BE49-F238E27FC236}">
              <a16:creationId xmlns:a16="http://schemas.microsoft.com/office/drawing/2014/main" id="{78982CE7-4008-486E-8013-6449B13F2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3" name="Picture 5">
          <a:extLst>
            <a:ext uri="{FF2B5EF4-FFF2-40B4-BE49-F238E27FC236}">
              <a16:creationId xmlns:a16="http://schemas.microsoft.com/office/drawing/2014/main" id="{E5BB2185-6305-4EEA-9248-B9D894C9A2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4" name="Picture 5">
          <a:extLst>
            <a:ext uri="{FF2B5EF4-FFF2-40B4-BE49-F238E27FC236}">
              <a16:creationId xmlns:a16="http://schemas.microsoft.com/office/drawing/2014/main" id="{9448F75C-875F-45A8-B052-66DA379999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5" name="Picture 5">
          <a:extLst>
            <a:ext uri="{FF2B5EF4-FFF2-40B4-BE49-F238E27FC236}">
              <a16:creationId xmlns:a16="http://schemas.microsoft.com/office/drawing/2014/main" id="{B3E01966-8987-4D2D-9173-9CB4D4C7E6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6" name="Picture 5">
          <a:extLst>
            <a:ext uri="{FF2B5EF4-FFF2-40B4-BE49-F238E27FC236}">
              <a16:creationId xmlns:a16="http://schemas.microsoft.com/office/drawing/2014/main" id="{4BDCA08E-A83B-43DC-B21C-77C6CDD337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7" name="Picture 5">
          <a:extLst>
            <a:ext uri="{FF2B5EF4-FFF2-40B4-BE49-F238E27FC236}">
              <a16:creationId xmlns:a16="http://schemas.microsoft.com/office/drawing/2014/main" id="{0DA64FB5-729A-46F5-B628-F502458352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8" name="Picture 5">
          <a:extLst>
            <a:ext uri="{FF2B5EF4-FFF2-40B4-BE49-F238E27FC236}">
              <a16:creationId xmlns:a16="http://schemas.microsoft.com/office/drawing/2014/main" id="{49C3AD04-BFF8-4538-A2A0-EC8A40B816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9" name="Picture 5">
          <a:extLst>
            <a:ext uri="{FF2B5EF4-FFF2-40B4-BE49-F238E27FC236}">
              <a16:creationId xmlns:a16="http://schemas.microsoft.com/office/drawing/2014/main" id="{FD8A5DE3-344F-4834-83E5-69A1D1638F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0" name="Picture 5">
          <a:extLst>
            <a:ext uri="{FF2B5EF4-FFF2-40B4-BE49-F238E27FC236}">
              <a16:creationId xmlns:a16="http://schemas.microsoft.com/office/drawing/2014/main" id="{8301FD38-55DB-40E2-A0F4-79D7D39009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1" name="Picture 5">
          <a:extLst>
            <a:ext uri="{FF2B5EF4-FFF2-40B4-BE49-F238E27FC236}">
              <a16:creationId xmlns:a16="http://schemas.microsoft.com/office/drawing/2014/main" id="{504DF19B-333F-4945-931E-80DB3C4FD5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2" name="Picture 5">
          <a:extLst>
            <a:ext uri="{FF2B5EF4-FFF2-40B4-BE49-F238E27FC236}">
              <a16:creationId xmlns:a16="http://schemas.microsoft.com/office/drawing/2014/main" id="{DA9280E3-4C99-4461-A30C-6D08560832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3" name="Picture 5">
          <a:extLst>
            <a:ext uri="{FF2B5EF4-FFF2-40B4-BE49-F238E27FC236}">
              <a16:creationId xmlns:a16="http://schemas.microsoft.com/office/drawing/2014/main" id="{40360466-0D00-4412-BD43-319F2F9634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4" name="Picture 5">
          <a:extLst>
            <a:ext uri="{FF2B5EF4-FFF2-40B4-BE49-F238E27FC236}">
              <a16:creationId xmlns:a16="http://schemas.microsoft.com/office/drawing/2014/main" id="{4BD740FB-035B-4D60-A1A4-D1378D6954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5" name="Picture 5">
          <a:extLst>
            <a:ext uri="{FF2B5EF4-FFF2-40B4-BE49-F238E27FC236}">
              <a16:creationId xmlns:a16="http://schemas.microsoft.com/office/drawing/2014/main" id="{79B56AAB-3112-49E2-B2ED-AF4112F5FE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6" name="Picture 5">
          <a:extLst>
            <a:ext uri="{FF2B5EF4-FFF2-40B4-BE49-F238E27FC236}">
              <a16:creationId xmlns:a16="http://schemas.microsoft.com/office/drawing/2014/main" id="{4C05BCF3-A3D7-44D2-9D59-7D6EEB4E31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7" name="Picture 5">
          <a:extLst>
            <a:ext uri="{FF2B5EF4-FFF2-40B4-BE49-F238E27FC236}">
              <a16:creationId xmlns:a16="http://schemas.microsoft.com/office/drawing/2014/main" id="{4328BE38-4452-4A91-A59A-31B6886EAF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8" name="Picture 5">
          <a:extLst>
            <a:ext uri="{FF2B5EF4-FFF2-40B4-BE49-F238E27FC236}">
              <a16:creationId xmlns:a16="http://schemas.microsoft.com/office/drawing/2014/main" id="{4B1CCC30-40FD-4665-9F14-3709722851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9" name="Picture 5">
          <a:extLst>
            <a:ext uri="{FF2B5EF4-FFF2-40B4-BE49-F238E27FC236}">
              <a16:creationId xmlns:a16="http://schemas.microsoft.com/office/drawing/2014/main" id="{3C7BB939-7099-430C-A5AE-134B8C13D4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0" name="Picture 5">
          <a:extLst>
            <a:ext uri="{FF2B5EF4-FFF2-40B4-BE49-F238E27FC236}">
              <a16:creationId xmlns:a16="http://schemas.microsoft.com/office/drawing/2014/main" id="{D7C008C4-4E41-4252-907C-BC96CDA892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1" name="Picture 5">
          <a:extLst>
            <a:ext uri="{FF2B5EF4-FFF2-40B4-BE49-F238E27FC236}">
              <a16:creationId xmlns:a16="http://schemas.microsoft.com/office/drawing/2014/main" id="{A5ABCDBC-41E3-4184-879D-B16238F462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52" name="Graphic 2051" descr="Informatie met effen opvulling">
          <a:extLst>
            <a:ext uri="{FF2B5EF4-FFF2-40B4-BE49-F238E27FC236}">
              <a16:creationId xmlns:a16="http://schemas.microsoft.com/office/drawing/2014/main" id="{4D707E1B-93B7-4762-A7BD-60F635CF98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3" name="Picture 5">
          <a:extLst>
            <a:ext uri="{FF2B5EF4-FFF2-40B4-BE49-F238E27FC236}">
              <a16:creationId xmlns:a16="http://schemas.microsoft.com/office/drawing/2014/main" id="{08804738-B856-4EE7-87B3-19A2A3360A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54" name="Graphic 2053" descr="Informatie met effen opvulling">
          <a:extLst>
            <a:ext uri="{FF2B5EF4-FFF2-40B4-BE49-F238E27FC236}">
              <a16:creationId xmlns:a16="http://schemas.microsoft.com/office/drawing/2014/main" id="{799FBA03-896B-42EB-BDC0-387C34FC9F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5" name="Picture 5">
          <a:extLst>
            <a:ext uri="{FF2B5EF4-FFF2-40B4-BE49-F238E27FC236}">
              <a16:creationId xmlns:a16="http://schemas.microsoft.com/office/drawing/2014/main" id="{2FD1EC03-CF41-41D9-BB56-0AE07038D3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6" name="Picture 5">
          <a:extLst>
            <a:ext uri="{FF2B5EF4-FFF2-40B4-BE49-F238E27FC236}">
              <a16:creationId xmlns:a16="http://schemas.microsoft.com/office/drawing/2014/main" id="{38961405-AA4B-4FA6-8D03-C97EA0FBE5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7" name="Picture 5">
          <a:extLst>
            <a:ext uri="{FF2B5EF4-FFF2-40B4-BE49-F238E27FC236}">
              <a16:creationId xmlns:a16="http://schemas.microsoft.com/office/drawing/2014/main" id="{EB1F70E5-B367-4B75-B94D-CD059C8CEE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8" name="Picture 5">
          <a:extLst>
            <a:ext uri="{FF2B5EF4-FFF2-40B4-BE49-F238E27FC236}">
              <a16:creationId xmlns:a16="http://schemas.microsoft.com/office/drawing/2014/main" id="{9AC529F5-8F5B-4C18-9BE1-02487E8A11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9" name="Picture 5">
          <a:extLst>
            <a:ext uri="{FF2B5EF4-FFF2-40B4-BE49-F238E27FC236}">
              <a16:creationId xmlns:a16="http://schemas.microsoft.com/office/drawing/2014/main" id="{2BB8BB3D-0C95-47A0-8088-E4F7EF1B36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0" name="Picture 5">
          <a:extLst>
            <a:ext uri="{FF2B5EF4-FFF2-40B4-BE49-F238E27FC236}">
              <a16:creationId xmlns:a16="http://schemas.microsoft.com/office/drawing/2014/main" id="{ABB5F9CB-DEDC-4764-9621-C915B975CF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1" name="Picture 5">
          <a:extLst>
            <a:ext uri="{FF2B5EF4-FFF2-40B4-BE49-F238E27FC236}">
              <a16:creationId xmlns:a16="http://schemas.microsoft.com/office/drawing/2014/main" id="{AB97E2DD-F18E-4F20-BF14-5AA7185EE4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2" name="Picture 5">
          <a:extLst>
            <a:ext uri="{FF2B5EF4-FFF2-40B4-BE49-F238E27FC236}">
              <a16:creationId xmlns:a16="http://schemas.microsoft.com/office/drawing/2014/main" id="{77D377D1-AC15-45EB-AB9A-4D448E1664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3" name="Picture 5">
          <a:extLst>
            <a:ext uri="{FF2B5EF4-FFF2-40B4-BE49-F238E27FC236}">
              <a16:creationId xmlns:a16="http://schemas.microsoft.com/office/drawing/2014/main" id="{95215551-55CA-417B-A06A-5A458DE8C4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4" name="Picture 5">
          <a:extLst>
            <a:ext uri="{FF2B5EF4-FFF2-40B4-BE49-F238E27FC236}">
              <a16:creationId xmlns:a16="http://schemas.microsoft.com/office/drawing/2014/main" id="{30B769FB-393A-4A6B-B470-6E955EBADF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5" name="Picture 5">
          <a:extLst>
            <a:ext uri="{FF2B5EF4-FFF2-40B4-BE49-F238E27FC236}">
              <a16:creationId xmlns:a16="http://schemas.microsoft.com/office/drawing/2014/main" id="{F3D91958-6201-4E98-818D-EC659FD8D6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6" name="Picture 5">
          <a:extLst>
            <a:ext uri="{FF2B5EF4-FFF2-40B4-BE49-F238E27FC236}">
              <a16:creationId xmlns:a16="http://schemas.microsoft.com/office/drawing/2014/main" id="{AFFE8173-63B6-4496-8A3C-310416D3C2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790575</xdr:colOff>
      <xdr:row>7</xdr:row>
      <xdr:rowOff>9525</xdr:rowOff>
    </xdr:from>
    <xdr:to>
      <xdr:col>7</xdr:col>
      <xdr:colOff>71581</xdr:colOff>
      <xdr:row>7</xdr:row>
      <xdr:rowOff>333375</xdr:rowOff>
    </xdr:to>
    <xdr:pic>
      <xdr:nvPicPr>
        <xdr:cNvPr id="2067" name="Graphic 2066" descr="Informatie met effen opvulling">
          <a:extLst>
            <a:ext uri="{FF2B5EF4-FFF2-40B4-BE49-F238E27FC236}">
              <a16:creationId xmlns:a16="http://schemas.microsoft.com/office/drawing/2014/main" id="{E22D42C3-B316-4EDF-8DAD-EB09BBD369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8" name="Picture 5">
          <a:extLst>
            <a:ext uri="{FF2B5EF4-FFF2-40B4-BE49-F238E27FC236}">
              <a16:creationId xmlns:a16="http://schemas.microsoft.com/office/drawing/2014/main" id="{3DA20997-31DE-44D9-AFBB-BD541E6276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69" name="Graphic 2068" descr="Informatie met effen opvulling">
          <a:extLst>
            <a:ext uri="{FF2B5EF4-FFF2-40B4-BE49-F238E27FC236}">
              <a16:creationId xmlns:a16="http://schemas.microsoft.com/office/drawing/2014/main" id="{87623A33-BB14-4278-90BC-814C2DD049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0" name="Picture 5">
          <a:extLst>
            <a:ext uri="{FF2B5EF4-FFF2-40B4-BE49-F238E27FC236}">
              <a16:creationId xmlns:a16="http://schemas.microsoft.com/office/drawing/2014/main" id="{84F4DFD7-3FE8-462F-B029-8A9C05AC08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71" name="Graphic 2070" descr="Informatie met effen opvulling">
          <a:extLst>
            <a:ext uri="{FF2B5EF4-FFF2-40B4-BE49-F238E27FC236}">
              <a16:creationId xmlns:a16="http://schemas.microsoft.com/office/drawing/2014/main" id="{ED381C1A-B7F9-4EAA-95DE-8ED0FCF67C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2" name="Picture 5">
          <a:extLst>
            <a:ext uri="{FF2B5EF4-FFF2-40B4-BE49-F238E27FC236}">
              <a16:creationId xmlns:a16="http://schemas.microsoft.com/office/drawing/2014/main" id="{91BB955C-EBE3-40D0-A164-ABFA1B509F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73" name="Graphic 2072" descr="Informatie met effen opvulling">
          <a:extLst>
            <a:ext uri="{FF2B5EF4-FFF2-40B4-BE49-F238E27FC236}">
              <a16:creationId xmlns:a16="http://schemas.microsoft.com/office/drawing/2014/main" id="{2F2A1105-58AB-4B2A-B279-DBAA840ACF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4" name="Picture 5">
          <a:extLst>
            <a:ext uri="{FF2B5EF4-FFF2-40B4-BE49-F238E27FC236}">
              <a16:creationId xmlns:a16="http://schemas.microsoft.com/office/drawing/2014/main" id="{0BDF33DF-F732-4B03-A90A-17139D0A67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5" name="Picture 5">
          <a:extLst>
            <a:ext uri="{FF2B5EF4-FFF2-40B4-BE49-F238E27FC236}">
              <a16:creationId xmlns:a16="http://schemas.microsoft.com/office/drawing/2014/main" id="{46A6A760-CFC6-4A02-90DA-7D0018EF77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6" name="Picture 5">
          <a:extLst>
            <a:ext uri="{FF2B5EF4-FFF2-40B4-BE49-F238E27FC236}">
              <a16:creationId xmlns:a16="http://schemas.microsoft.com/office/drawing/2014/main" id="{12BE84B3-72AD-41B9-AB52-96BAD853B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7" name="Picture 5">
          <a:extLst>
            <a:ext uri="{FF2B5EF4-FFF2-40B4-BE49-F238E27FC236}">
              <a16:creationId xmlns:a16="http://schemas.microsoft.com/office/drawing/2014/main" id="{940CD0A2-65D1-4C67-839F-42EF758FB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8" name="Picture 5">
          <a:extLst>
            <a:ext uri="{FF2B5EF4-FFF2-40B4-BE49-F238E27FC236}">
              <a16:creationId xmlns:a16="http://schemas.microsoft.com/office/drawing/2014/main" id="{E65B442D-BFA9-451C-8591-D7CDF395D1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9" name="Picture 5">
          <a:extLst>
            <a:ext uri="{FF2B5EF4-FFF2-40B4-BE49-F238E27FC236}">
              <a16:creationId xmlns:a16="http://schemas.microsoft.com/office/drawing/2014/main" id="{BF7358B8-0072-436D-9664-E3F9934C1D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0" name="Picture 5">
          <a:extLst>
            <a:ext uri="{FF2B5EF4-FFF2-40B4-BE49-F238E27FC236}">
              <a16:creationId xmlns:a16="http://schemas.microsoft.com/office/drawing/2014/main" id="{C9FAEAB7-41BA-49A4-9673-1CD5D50023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1" name="Picture 5">
          <a:extLst>
            <a:ext uri="{FF2B5EF4-FFF2-40B4-BE49-F238E27FC236}">
              <a16:creationId xmlns:a16="http://schemas.microsoft.com/office/drawing/2014/main" id="{2D1A4614-2436-46F0-9A05-C0C2BB266F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2" name="Picture 5">
          <a:extLst>
            <a:ext uri="{FF2B5EF4-FFF2-40B4-BE49-F238E27FC236}">
              <a16:creationId xmlns:a16="http://schemas.microsoft.com/office/drawing/2014/main" id="{22B59CF9-6CAE-4221-9BD7-6D8F3DCDA9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3" name="Picture 5">
          <a:extLst>
            <a:ext uri="{FF2B5EF4-FFF2-40B4-BE49-F238E27FC236}">
              <a16:creationId xmlns:a16="http://schemas.microsoft.com/office/drawing/2014/main" id="{430016D3-DA2D-4728-8A98-78DBF1AFFF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4" name="Picture 5">
          <a:extLst>
            <a:ext uri="{FF2B5EF4-FFF2-40B4-BE49-F238E27FC236}">
              <a16:creationId xmlns:a16="http://schemas.microsoft.com/office/drawing/2014/main" id="{04302B4F-0913-465C-B194-965D8B323E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5" name="Picture 5">
          <a:extLst>
            <a:ext uri="{FF2B5EF4-FFF2-40B4-BE49-F238E27FC236}">
              <a16:creationId xmlns:a16="http://schemas.microsoft.com/office/drawing/2014/main" id="{5BCB4AAE-B4B5-4E1A-86EC-4182B0731C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6" name="Picture 5">
          <a:extLst>
            <a:ext uri="{FF2B5EF4-FFF2-40B4-BE49-F238E27FC236}">
              <a16:creationId xmlns:a16="http://schemas.microsoft.com/office/drawing/2014/main" id="{95402129-868A-4BF4-A2AE-1A2C2CBD93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7" name="Picture 5">
          <a:extLst>
            <a:ext uri="{FF2B5EF4-FFF2-40B4-BE49-F238E27FC236}">
              <a16:creationId xmlns:a16="http://schemas.microsoft.com/office/drawing/2014/main" id="{C76E6542-C474-4FC4-8699-826662D021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8" name="Picture 5">
          <a:extLst>
            <a:ext uri="{FF2B5EF4-FFF2-40B4-BE49-F238E27FC236}">
              <a16:creationId xmlns:a16="http://schemas.microsoft.com/office/drawing/2014/main" id="{89376E28-7F84-47EA-B5ED-03293FE052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9" name="Picture 5">
          <a:extLst>
            <a:ext uri="{FF2B5EF4-FFF2-40B4-BE49-F238E27FC236}">
              <a16:creationId xmlns:a16="http://schemas.microsoft.com/office/drawing/2014/main" id="{B511FCBA-BB01-4920-B842-C82909CE3A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0" name="Picture 5">
          <a:extLst>
            <a:ext uri="{FF2B5EF4-FFF2-40B4-BE49-F238E27FC236}">
              <a16:creationId xmlns:a16="http://schemas.microsoft.com/office/drawing/2014/main" id="{A51CB1EB-A267-4583-B058-A33D4F12AB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1" name="Picture 5">
          <a:extLst>
            <a:ext uri="{FF2B5EF4-FFF2-40B4-BE49-F238E27FC236}">
              <a16:creationId xmlns:a16="http://schemas.microsoft.com/office/drawing/2014/main" id="{D18445B9-24FA-4298-84E9-005EEB4C16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2" name="Picture 5">
          <a:extLst>
            <a:ext uri="{FF2B5EF4-FFF2-40B4-BE49-F238E27FC236}">
              <a16:creationId xmlns:a16="http://schemas.microsoft.com/office/drawing/2014/main" id="{2C943225-489B-43B2-89F6-6E99DE8AD5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3" name="Picture 5">
          <a:extLst>
            <a:ext uri="{FF2B5EF4-FFF2-40B4-BE49-F238E27FC236}">
              <a16:creationId xmlns:a16="http://schemas.microsoft.com/office/drawing/2014/main" id="{F7CC6062-F016-4867-BAAA-E671AC10AE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4" name="Picture 5">
          <a:extLst>
            <a:ext uri="{FF2B5EF4-FFF2-40B4-BE49-F238E27FC236}">
              <a16:creationId xmlns:a16="http://schemas.microsoft.com/office/drawing/2014/main" id="{3F277087-5A29-4981-ACBA-83E0F31B76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5" name="Picture 5">
          <a:extLst>
            <a:ext uri="{FF2B5EF4-FFF2-40B4-BE49-F238E27FC236}">
              <a16:creationId xmlns:a16="http://schemas.microsoft.com/office/drawing/2014/main" id="{35614236-BFB8-47B6-8BCA-78CFBECE09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6" name="Picture 5">
          <a:extLst>
            <a:ext uri="{FF2B5EF4-FFF2-40B4-BE49-F238E27FC236}">
              <a16:creationId xmlns:a16="http://schemas.microsoft.com/office/drawing/2014/main" id="{57664F7D-41A6-4842-B612-D742810F33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97" name="Graphic 2096" descr="Informatie met effen opvulling">
          <a:extLst>
            <a:ext uri="{FF2B5EF4-FFF2-40B4-BE49-F238E27FC236}">
              <a16:creationId xmlns:a16="http://schemas.microsoft.com/office/drawing/2014/main" id="{6872B92C-A07D-4C8B-A2DA-89E47F5BC3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8" name="Picture 5">
          <a:extLst>
            <a:ext uri="{FF2B5EF4-FFF2-40B4-BE49-F238E27FC236}">
              <a16:creationId xmlns:a16="http://schemas.microsoft.com/office/drawing/2014/main" id="{FEFB5012-41FD-4910-9BD4-27DEE56913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9" name="Picture 5">
          <a:extLst>
            <a:ext uri="{FF2B5EF4-FFF2-40B4-BE49-F238E27FC236}">
              <a16:creationId xmlns:a16="http://schemas.microsoft.com/office/drawing/2014/main" id="{CBE18349-DC64-47B9-8FEA-4E27A72D21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0" name="Picture 5">
          <a:extLst>
            <a:ext uri="{FF2B5EF4-FFF2-40B4-BE49-F238E27FC236}">
              <a16:creationId xmlns:a16="http://schemas.microsoft.com/office/drawing/2014/main" id="{B33034AB-DE08-4358-ACC7-73233FED30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1" name="Picture 5">
          <a:extLst>
            <a:ext uri="{FF2B5EF4-FFF2-40B4-BE49-F238E27FC236}">
              <a16:creationId xmlns:a16="http://schemas.microsoft.com/office/drawing/2014/main" id="{AF8415A5-EB7E-49E5-8F0F-4AC2AFBE82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2" name="Picture 5">
          <a:extLst>
            <a:ext uri="{FF2B5EF4-FFF2-40B4-BE49-F238E27FC236}">
              <a16:creationId xmlns:a16="http://schemas.microsoft.com/office/drawing/2014/main" id="{52B34794-070E-4B54-93D6-8F544484F1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3" name="Picture 5">
          <a:extLst>
            <a:ext uri="{FF2B5EF4-FFF2-40B4-BE49-F238E27FC236}">
              <a16:creationId xmlns:a16="http://schemas.microsoft.com/office/drawing/2014/main" id="{74789E7E-F0C2-4861-9018-125A44A0C9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4" name="Picture 5">
          <a:extLst>
            <a:ext uri="{FF2B5EF4-FFF2-40B4-BE49-F238E27FC236}">
              <a16:creationId xmlns:a16="http://schemas.microsoft.com/office/drawing/2014/main" id="{7F950EEB-F49C-4B94-8C1C-BADB8E38DF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5" name="Picture 5">
          <a:extLst>
            <a:ext uri="{FF2B5EF4-FFF2-40B4-BE49-F238E27FC236}">
              <a16:creationId xmlns:a16="http://schemas.microsoft.com/office/drawing/2014/main" id="{2A4814C0-D7F3-418E-85C5-3AF808EA56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6" name="Picture 5">
          <a:extLst>
            <a:ext uri="{FF2B5EF4-FFF2-40B4-BE49-F238E27FC236}">
              <a16:creationId xmlns:a16="http://schemas.microsoft.com/office/drawing/2014/main" id="{1CB10D4D-5951-41D7-80EA-26BAE76F1C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7" name="Picture 5">
          <a:extLst>
            <a:ext uri="{FF2B5EF4-FFF2-40B4-BE49-F238E27FC236}">
              <a16:creationId xmlns:a16="http://schemas.microsoft.com/office/drawing/2014/main" id="{D1566260-1BDD-4C82-86D5-349945963B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8" name="Picture 5">
          <a:extLst>
            <a:ext uri="{FF2B5EF4-FFF2-40B4-BE49-F238E27FC236}">
              <a16:creationId xmlns:a16="http://schemas.microsoft.com/office/drawing/2014/main" id="{BE60236F-9E42-431C-9125-3369BD287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9" name="Picture 5">
          <a:extLst>
            <a:ext uri="{FF2B5EF4-FFF2-40B4-BE49-F238E27FC236}">
              <a16:creationId xmlns:a16="http://schemas.microsoft.com/office/drawing/2014/main" id="{70F57A0B-2B69-461C-B331-EF6DB3AD5C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0" name="Picture 5">
          <a:extLst>
            <a:ext uri="{FF2B5EF4-FFF2-40B4-BE49-F238E27FC236}">
              <a16:creationId xmlns:a16="http://schemas.microsoft.com/office/drawing/2014/main" id="{DFAF0BA1-51C6-419A-B61F-1A78FDF5E9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1" name="Picture 5">
          <a:extLst>
            <a:ext uri="{FF2B5EF4-FFF2-40B4-BE49-F238E27FC236}">
              <a16:creationId xmlns:a16="http://schemas.microsoft.com/office/drawing/2014/main" id="{FD0F96A3-0580-4B75-A97C-4B166CA70F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2" name="Picture 5">
          <a:extLst>
            <a:ext uri="{FF2B5EF4-FFF2-40B4-BE49-F238E27FC236}">
              <a16:creationId xmlns:a16="http://schemas.microsoft.com/office/drawing/2014/main" id="{4BCF6C84-CE3D-49ED-90C1-D7F4A6189E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3" name="Picture 5">
          <a:extLst>
            <a:ext uri="{FF2B5EF4-FFF2-40B4-BE49-F238E27FC236}">
              <a16:creationId xmlns:a16="http://schemas.microsoft.com/office/drawing/2014/main" id="{28FC1314-6A01-4A48-9B7D-C2BB5F5852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4" name="Picture 5">
          <a:extLst>
            <a:ext uri="{FF2B5EF4-FFF2-40B4-BE49-F238E27FC236}">
              <a16:creationId xmlns:a16="http://schemas.microsoft.com/office/drawing/2014/main" id="{D177A98D-2AC7-4418-8E5D-A0E8335475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5" name="Picture 5">
          <a:extLst>
            <a:ext uri="{FF2B5EF4-FFF2-40B4-BE49-F238E27FC236}">
              <a16:creationId xmlns:a16="http://schemas.microsoft.com/office/drawing/2014/main" id="{D34AB879-9505-4372-82C8-F3AD3B43BC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6" name="Picture 5">
          <a:extLst>
            <a:ext uri="{FF2B5EF4-FFF2-40B4-BE49-F238E27FC236}">
              <a16:creationId xmlns:a16="http://schemas.microsoft.com/office/drawing/2014/main" id="{EF8AA9C9-7931-4D98-878E-9407B82B1B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7" name="Picture 5">
          <a:extLst>
            <a:ext uri="{FF2B5EF4-FFF2-40B4-BE49-F238E27FC236}">
              <a16:creationId xmlns:a16="http://schemas.microsoft.com/office/drawing/2014/main" id="{495E003F-B552-440C-8418-8E328DA17D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8" name="Picture 5">
          <a:extLst>
            <a:ext uri="{FF2B5EF4-FFF2-40B4-BE49-F238E27FC236}">
              <a16:creationId xmlns:a16="http://schemas.microsoft.com/office/drawing/2014/main" id="{E301B837-71AE-47BE-AB82-9D0389861C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9" name="Picture 5">
          <a:extLst>
            <a:ext uri="{FF2B5EF4-FFF2-40B4-BE49-F238E27FC236}">
              <a16:creationId xmlns:a16="http://schemas.microsoft.com/office/drawing/2014/main" id="{FCC25143-94E4-46EE-A459-BBB6EFAC09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0" name="Picture 5">
          <a:extLst>
            <a:ext uri="{FF2B5EF4-FFF2-40B4-BE49-F238E27FC236}">
              <a16:creationId xmlns:a16="http://schemas.microsoft.com/office/drawing/2014/main" id="{B82F2711-CF28-4AC4-B98B-0EBC0F5432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1" name="Picture 5">
          <a:extLst>
            <a:ext uri="{FF2B5EF4-FFF2-40B4-BE49-F238E27FC236}">
              <a16:creationId xmlns:a16="http://schemas.microsoft.com/office/drawing/2014/main" id="{A3151C19-2060-4135-9D42-A76EF1D0A2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2" name="Picture 5">
          <a:extLst>
            <a:ext uri="{FF2B5EF4-FFF2-40B4-BE49-F238E27FC236}">
              <a16:creationId xmlns:a16="http://schemas.microsoft.com/office/drawing/2014/main" id="{3CD89CB1-B444-4A8C-9D4A-79C6855702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3" name="Picture 5">
          <a:extLst>
            <a:ext uri="{FF2B5EF4-FFF2-40B4-BE49-F238E27FC236}">
              <a16:creationId xmlns:a16="http://schemas.microsoft.com/office/drawing/2014/main" id="{45A1126A-A899-4AE6-B88C-359DE46D33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4" name="Picture 5">
          <a:extLst>
            <a:ext uri="{FF2B5EF4-FFF2-40B4-BE49-F238E27FC236}">
              <a16:creationId xmlns:a16="http://schemas.microsoft.com/office/drawing/2014/main" id="{A1226E33-DA2F-40E4-A9BD-24E17419B2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5" name="Picture 5">
          <a:extLst>
            <a:ext uri="{FF2B5EF4-FFF2-40B4-BE49-F238E27FC236}">
              <a16:creationId xmlns:a16="http://schemas.microsoft.com/office/drawing/2014/main" id="{46C9373A-CC9C-4CFE-AE15-5D02578C75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6" name="Picture 5">
          <a:extLst>
            <a:ext uri="{FF2B5EF4-FFF2-40B4-BE49-F238E27FC236}">
              <a16:creationId xmlns:a16="http://schemas.microsoft.com/office/drawing/2014/main" id="{1853C6C2-722A-4E88-9D91-93F4A1041A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7" name="Picture 5">
          <a:extLst>
            <a:ext uri="{FF2B5EF4-FFF2-40B4-BE49-F238E27FC236}">
              <a16:creationId xmlns:a16="http://schemas.microsoft.com/office/drawing/2014/main" id="{FB5A9D2A-7ACC-4C90-8E48-41592C4335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8" name="Picture 5">
          <a:extLst>
            <a:ext uri="{FF2B5EF4-FFF2-40B4-BE49-F238E27FC236}">
              <a16:creationId xmlns:a16="http://schemas.microsoft.com/office/drawing/2014/main" id="{236337AC-C217-40F6-924E-E63127C5B9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9" name="Picture 5">
          <a:extLst>
            <a:ext uri="{FF2B5EF4-FFF2-40B4-BE49-F238E27FC236}">
              <a16:creationId xmlns:a16="http://schemas.microsoft.com/office/drawing/2014/main" id="{5B211775-2880-435B-B7DE-2F596C708E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0" name="Picture 5">
          <a:extLst>
            <a:ext uri="{FF2B5EF4-FFF2-40B4-BE49-F238E27FC236}">
              <a16:creationId xmlns:a16="http://schemas.microsoft.com/office/drawing/2014/main" id="{52122393-50E0-4923-A16F-FE7BDD05E0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1" name="Picture 5">
          <a:extLst>
            <a:ext uri="{FF2B5EF4-FFF2-40B4-BE49-F238E27FC236}">
              <a16:creationId xmlns:a16="http://schemas.microsoft.com/office/drawing/2014/main" id="{5716A1C5-29DD-4AD2-9D08-A841794157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2" name="Picture 5">
          <a:extLst>
            <a:ext uri="{FF2B5EF4-FFF2-40B4-BE49-F238E27FC236}">
              <a16:creationId xmlns:a16="http://schemas.microsoft.com/office/drawing/2014/main" id="{15C39D0D-AF69-4C16-9A82-8CABDB07D9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3" name="Picture 5">
          <a:extLst>
            <a:ext uri="{FF2B5EF4-FFF2-40B4-BE49-F238E27FC236}">
              <a16:creationId xmlns:a16="http://schemas.microsoft.com/office/drawing/2014/main" id="{CE554E84-4883-4091-B00D-8A5B2028D3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4" name="Picture 5">
          <a:extLst>
            <a:ext uri="{FF2B5EF4-FFF2-40B4-BE49-F238E27FC236}">
              <a16:creationId xmlns:a16="http://schemas.microsoft.com/office/drawing/2014/main" id="{2B7E1F31-9A16-4551-B4B4-4312B2A854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5" name="Picture 5">
          <a:extLst>
            <a:ext uri="{FF2B5EF4-FFF2-40B4-BE49-F238E27FC236}">
              <a16:creationId xmlns:a16="http://schemas.microsoft.com/office/drawing/2014/main" id="{440619D8-F23F-457A-B88F-AEFCC24318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6" name="Picture 5">
          <a:extLst>
            <a:ext uri="{FF2B5EF4-FFF2-40B4-BE49-F238E27FC236}">
              <a16:creationId xmlns:a16="http://schemas.microsoft.com/office/drawing/2014/main" id="{1874600E-AE21-4178-A702-18391080E8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7" name="Picture 5">
          <a:extLst>
            <a:ext uri="{FF2B5EF4-FFF2-40B4-BE49-F238E27FC236}">
              <a16:creationId xmlns:a16="http://schemas.microsoft.com/office/drawing/2014/main" id="{B4FE34C5-4E98-43ED-A090-A19294E600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8" name="Picture 5">
          <a:extLst>
            <a:ext uri="{FF2B5EF4-FFF2-40B4-BE49-F238E27FC236}">
              <a16:creationId xmlns:a16="http://schemas.microsoft.com/office/drawing/2014/main" id="{FDDB6914-BD9D-4105-8066-D94759C9BD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9" name="Picture 5">
          <a:extLst>
            <a:ext uri="{FF2B5EF4-FFF2-40B4-BE49-F238E27FC236}">
              <a16:creationId xmlns:a16="http://schemas.microsoft.com/office/drawing/2014/main" id="{72029AD8-2CED-4FF0-8523-1A80FB237E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0" name="Picture 5">
          <a:extLst>
            <a:ext uri="{FF2B5EF4-FFF2-40B4-BE49-F238E27FC236}">
              <a16:creationId xmlns:a16="http://schemas.microsoft.com/office/drawing/2014/main" id="{FD8A3FDA-8BEE-419F-94FF-5391F50610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1" name="Picture 5">
          <a:extLst>
            <a:ext uri="{FF2B5EF4-FFF2-40B4-BE49-F238E27FC236}">
              <a16:creationId xmlns:a16="http://schemas.microsoft.com/office/drawing/2014/main" id="{06E5D0CF-5F3F-4FA4-953A-54D0B4783C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2" name="Picture 5">
          <a:extLst>
            <a:ext uri="{FF2B5EF4-FFF2-40B4-BE49-F238E27FC236}">
              <a16:creationId xmlns:a16="http://schemas.microsoft.com/office/drawing/2014/main" id="{02020520-1A40-499C-9CB1-61004B9AFA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3" name="Picture 5">
          <a:extLst>
            <a:ext uri="{FF2B5EF4-FFF2-40B4-BE49-F238E27FC236}">
              <a16:creationId xmlns:a16="http://schemas.microsoft.com/office/drawing/2014/main" id="{DCFF3A53-4E2D-45C1-A217-CABA90ACE5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4" name="Picture 5">
          <a:extLst>
            <a:ext uri="{FF2B5EF4-FFF2-40B4-BE49-F238E27FC236}">
              <a16:creationId xmlns:a16="http://schemas.microsoft.com/office/drawing/2014/main" id="{DFC568E2-E039-4A1F-8A0B-CC0FB70453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5" name="Picture 5">
          <a:extLst>
            <a:ext uri="{FF2B5EF4-FFF2-40B4-BE49-F238E27FC236}">
              <a16:creationId xmlns:a16="http://schemas.microsoft.com/office/drawing/2014/main" id="{DEE45E4E-89A7-443D-85FB-FCEA7369BA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6" name="Picture 5">
          <a:extLst>
            <a:ext uri="{FF2B5EF4-FFF2-40B4-BE49-F238E27FC236}">
              <a16:creationId xmlns:a16="http://schemas.microsoft.com/office/drawing/2014/main" id="{E148206E-B75B-4743-8643-2952235A58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7" name="Picture 5">
          <a:extLst>
            <a:ext uri="{FF2B5EF4-FFF2-40B4-BE49-F238E27FC236}">
              <a16:creationId xmlns:a16="http://schemas.microsoft.com/office/drawing/2014/main" id="{8E3189C2-E79F-49E2-A4B3-82D96D884C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8" name="Picture 5">
          <a:extLst>
            <a:ext uri="{FF2B5EF4-FFF2-40B4-BE49-F238E27FC236}">
              <a16:creationId xmlns:a16="http://schemas.microsoft.com/office/drawing/2014/main" id="{4CA8614A-1CF2-45DF-9ECA-255D368364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9" name="Picture 5">
          <a:extLst>
            <a:ext uri="{FF2B5EF4-FFF2-40B4-BE49-F238E27FC236}">
              <a16:creationId xmlns:a16="http://schemas.microsoft.com/office/drawing/2014/main" id="{D7010A20-01D0-4359-BC11-BE2FC9EC4A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0" name="Picture 5">
          <a:extLst>
            <a:ext uri="{FF2B5EF4-FFF2-40B4-BE49-F238E27FC236}">
              <a16:creationId xmlns:a16="http://schemas.microsoft.com/office/drawing/2014/main" id="{39857357-618D-4BB2-838B-012BEBF7CB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1" name="Picture 5">
          <a:extLst>
            <a:ext uri="{FF2B5EF4-FFF2-40B4-BE49-F238E27FC236}">
              <a16:creationId xmlns:a16="http://schemas.microsoft.com/office/drawing/2014/main" id="{CB15ECB6-52DB-411B-B781-D644FFA69E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2" name="Picture 5">
          <a:extLst>
            <a:ext uri="{FF2B5EF4-FFF2-40B4-BE49-F238E27FC236}">
              <a16:creationId xmlns:a16="http://schemas.microsoft.com/office/drawing/2014/main" id="{0C9D09FB-0531-4264-BE26-9F6407A717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3" name="Picture 5">
          <a:extLst>
            <a:ext uri="{FF2B5EF4-FFF2-40B4-BE49-F238E27FC236}">
              <a16:creationId xmlns:a16="http://schemas.microsoft.com/office/drawing/2014/main" id="{233D73C6-0B8C-4956-ABC9-1D3221FCF0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4" name="Picture 5">
          <a:extLst>
            <a:ext uri="{FF2B5EF4-FFF2-40B4-BE49-F238E27FC236}">
              <a16:creationId xmlns:a16="http://schemas.microsoft.com/office/drawing/2014/main" id="{C4072DBA-2ACD-4715-9AF6-576A028D1E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5" name="Picture 5">
          <a:extLst>
            <a:ext uri="{FF2B5EF4-FFF2-40B4-BE49-F238E27FC236}">
              <a16:creationId xmlns:a16="http://schemas.microsoft.com/office/drawing/2014/main" id="{C8FA828A-64AF-4335-8F19-A8A8097134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6" name="Picture 5">
          <a:extLst>
            <a:ext uri="{FF2B5EF4-FFF2-40B4-BE49-F238E27FC236}">
              <a16:creationId xmlns:a16="http://schemas.microsoft.com/office/drawing/2014/main" id="{EA00792E-77B6-46EC-A36A-9AF53FE9EB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7" name="Picture 5">
          <a:extLst>
            <a:ext uri="{FF2B5EF4-FFF2-40B4-BE49-F238E27FC236}">
              <a16:creationId xmlns:a16="http://schemas.microsoft.com/office/drawing/2014/main" id="{CAE8286C-F819-450A-B63A-D57D542B34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8" name="Picture 5">
          <a:extLst>
            <a:ext uri="{FF2B5EF4-FFF2-40B4-BE49-F238E27FC236}">
              <a16:creationId xmlns:a16="http://schemas.microsoft.com/office/drawing/2014/main" id="{4AA3D287-F130-4A09-8066-DA32E9AD2D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9" name="Picture 5">
          <a:extLst>
            <a:ext uri="{FF2B5EF4-FFF2-40B4-BE49-F238E27FC236}">
              <a16:creationId xmlns:a16="http://schemas.microsoft.com/office/drawing/2014/main" id="{368E1F4D-376D-4B30-8C71-5325F724FA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0" name="Picture 5">
          <a:extLst>
            <a:ext uri="{FF2B5EF4-FFF2-40B4-BE49-F238E27FC236}">
              <a16:creationId xmlns:a16="http://schemas.microsoft.com/office/drawing/2014/main" id="{2C1A3432-0991-4C65-91A5-8821BD3A7F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1" name="Picture 5">
          <a:extLst>
            <a:ext uri="{FF2B5EF4-FFF2-40B4-BE49-F238E27FC236}">
              <a16:creationId xmlns:a16="http://schemas.microsoft.com/office/drawing/2014/main" id="{DD761FB5-017B-41A9-9A2D-54BC0BDEF1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2" name="Picture 5">
          <a:extLst>
            <a:ext uri="{FF2B5EF4-FFF2-40B4-BE49-F238E27FC236}">
              <a16:creationId xmlns:a16="http://schemas.microsoft.com/office/drawing/2014/main" id="{01AA49B7-775C-4A31-9CF1-4A792B1ACB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3" name="Picture 5">
          <a:extLst>
            <a:ext uri="{FF2B5EF4-FFF2-40B4-BE49-F238E27FC236}">
              <a16:creationId xmlns:a16="http://schemas.microsoft.com/office/drawing/2014/main" id="{240C8AB4-B51D-4774-8513-B275E7A476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4" name="Picture 5">
          <a:extLst>
            <a:ext uri="{FF2B5EF4-FFF2-40B4-BE49-F238E27FC236}">
              <a16:creationId xmlns:a16="http://schemas.microsoft.com/office/drawing/2014/main" id="{6D0858A4-5D29-4C47-9DE8-6E1F050015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5" name="Picture 5">
          <a:extLst>
            <a:ext uri="{FF2B5EF4-FFF2-40B4-BE49-F238E27FC236}">
              <a16:creationId xmlns:a16="http://schemas.microsoft.com/office/drawing/2014/main" id="{E9012CB0-D386-491C-96A9-78950CCFB7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6" name="Picture 5">
          <a:extLst>
            <a:ext uri="{FF2B5EF4-FFF2-40B4-BE49-F238E27FC236}">
              <a16:creationId xmlns:a16="http://schemas.microsoft.com/office/drawing/2014/main" id="{FB2FDE3C-5844-4D1B-999D-77EF59B67E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7" name="Picture 5">
          <a:extLst>
            <a:ext uri="{FF2B5EF4-FFF2-40B4-BE49-F238E27FC236}">
              <a16:creationId xmlns:a16="http://schemas.microsoft.com/office/drawing/2014/main" id="{67CD58D4-C37C-4133-9955-1A6D40B956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8" name="Picture 5">
          <a:extLst>
            <a:ext uri="{FF2B5EF4-FFF2-40B4-BE49-F238E27FC236}">
              <a16:creationId xmlns:a16="http://schemas.microsoft.com/office/drawing/2014/main" id="{9C7AE7F0-E1F6-4E65-9647-382A1F61E3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9" name="Picture 5">
          <a:extLst>
            <a:ext uri="{FF2B5EF4-FFF2-40B4-BE49-F238E27FC236}">
              <a16:creationId xmlns:a16="http://schemas.microsoft.com/office/drawing/2014/main" id="{AE24012D-FE15-4924-A4C5-C36DBF27DF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11398</xdr:colOff>
      <xdr:row>0</xdr:row>
      <xdr:rowOff>0</xdr:rowOff>
    </xdr:from>
    <xdr:to>
      <xdr:col>0</xdr:col>
      <xdr:colOff>2183098</xdr:colOff>
      <xdr:row>3</xdr:row>
      <xdr:rowOff>135450</xdr:rowOff>
    </xdr:to>
    <xdr:pic>
      <xdr:nvPicPr>
        <xdr:cNvPr id="2171" name="Picture 5">
          <a:extLst>
            <a:ext uri="{FF2B5EF4-FFF2-40B4-BE49-F238E27FC236}">
              <a16:creationId xmlns:a16="http://schemas.microsoft.com/office/drawing/2014/main" id="{85D9A143-4571-4022-873C-F4699E221B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98" y="0"/>
          <a:ext cx="2171700" cy="643450"/>
        </a:xfrm>
        <a:prstGeom prst="rect">
          <a:avLst/>
        </a:prstGeom>
        <a:solidFill>
          <a:srgbClr val="E32527"/>
        </a:solidFill>
      </xdr:spPr>
    </xdr:pic>
    <xdr:clientData/>
  </xdr:twoCellAnchor>
  <xdr:oneCellAnchor>
    <xdr:from>
      <xdr:col>5</xdr:col>
      <xdr:colOff>781050</xdr:colOff>
      <xdr:row>7</xdr:row>
      <xdr:rowOff>0</xdr:rowOff>
    </xdr:from>
    <xdr:ext cx="327410" cy="323850"/>
    <xdr:pic>
      <xdr:nvPicPr>
        <xdr:cNvPr id="2172" name="Graphic 2171" descr="Informatie met effen opvulling">
          <a:extLst>
            <a:ext uri="{FF2B5EF4-FFF2-40B4-BE49-F238E27FC236}">
              <a16:creationId xmlns:a16="http://schemas.microsoft.com/office/drawing/2014/main" id="{F0A737D9-E3DF-4520-B92E-976FDE782B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790575</xdr:colOff>
      <xdr:row>7</xdr:row>
      <xdr:rowOff>9525</xdr:rowOff>
    </xdr:from>
    <xdr:ext cx="327410" cy="323850"/>
    <xdr:pic>
      <xdr:nvPicPr>
        <xdr:cNvPr id="2173" name="Graphic 2172" descr="Informatie met effen opvulling">
          <a:extLst>
            <a:ext uri="{FF2B5EF4-FFF2-40B4-BE49-F238E27FC236}">
              <a16:creationId xmlns:a16="http://schemas.microsoft.com/office/drawing/2014/main" id="{AB8B1E43-BB3D-4B4D-A681-B5D6B9F7AD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27410" cy="323850"/>
        </a:xfrm>
        <a:prstGeom prst="rect">
          <a:avLst/>
        </a:prstGeom>
      </xdr:spPr>
    </xdr:pic>
    <xdr:clientData/>
  </xdr:oneCellAnchor>
  <xdr:oneCellAnchor>
    <xdr:from>
      <xdr:col>5</xdr:col>
      <xdr:colOff>781050</xdr:colOff>
      <xdr:row>7</xdr:row>
      <xdr:rowOff>0</xdr:rowOff>
    </xdr:from>
    <xdr:ext cx="327410" cy="323850"/>
    <xdr:pic>
      <xdr:nvPicPr>
        <xdr:cNvPr id="2174" name="Graphic 2173" descr="Informatie met effen opvulling">
          <a:extLst>
            <a:ext uri="{FF2B5EF4-FFF2-40B4-BE49-F238E27FC236}">
              <a16:creationId xmlns:a16="http://schemas.microsoft.com/office/drawing/2014/main" id="{BF2D9162-F5E5-4B9B-AF50-CB156375F4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75" name="Graphic 2174" descr="Informatie met effen opvulling">
          <a:extLst>
            <a:ext uri="{FF2B5EF4-FFF2-40B4-BE49-F238E27FC236}">
              <a16:creationId xmlns:a16="http://schemas.microsoft.com/office/drawing/2014/main" id="{E1ACC5F9-D3DD-458E-BC84-11AC5129A0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76" name="Graphic 2175" descr="Informatie met effen opvulling">
          <a:extLst>
            <a:ext uri="{FF2B5EF4-FFF2-40B4-BE49-F238E27FC236}">
              <a16:creationId xmlns:a16="http://schemas.microsoft.com/office/drawing/2014/main" id="{D4AAAE7D-3494-4573-BA22-797F3C6294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77" name="Graphic 2176" descr="Informatie met effen opvulling">
          <a:extLst>
            <a:ext uri="{FF2B5EF4-FFF2-40B4-BE49-F238E27FC236}">
              <a16:creationId xmlns:a16="http://schemas.microsoft.com/office/drawing/2014/main" id="{D77C3D91-DDD0-4D88-A0FE-9BB0EDB9C2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78" name="Graphic 2177" descr="Informatie met effen opvulling">
          <a:extLst>
            <a:ext uri="{FF2B5EF4-FFF2-40B4-BE49-F238E27FC236}">
              <a16:creationId xmlns:a16="http://schemas.microsoft.com/office/drawing/2014/main" id="{3ED47E85-5CDF-44AC-A619-8EF2AC840A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79" name="Graphic 2178" descr="Informatie met effen opvulling">
          <a:extLst>
            <a:ext uri="{FF2B5EF4-FFF2-40B4-BE49-F238E27FC236}">
              <a16:creationId xmlns:a16="http://schemas.microsoft.com/office/drawing/2014/main" id="{C2B4705E-3237-4A4E-9B43-0F7C6F9C50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0" name="Graphic 2179" descr="Informatie met effen opvulling">
          <a:extLst>
            <a:ext uri="{FF2B5EF4-FFF2-40B4-BE49-F238E27FC236}">
              <a16:creationId xmlns:a16="http://schemas.microsoft.com/office/drawing/2014/main" id="{4441966C-E3A0-420C-889E-258614D5A6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1" name="Graphic 2180" descr="Informatie met effen opvulling">
          <a:extLst>
            <a:ext uri="{FF2B5EF4-FFF2-40B4-BE49-F238E27FC236}">
              <a16:creationId xmlns:a16="http://schemas.microsoft.com/office/drawing/2014/main" id="{EB3819C7-3622-4ABC-9E4F-8246D8197C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2" name="Graphic 2181" descr="Informatie met effen opvulling">
          <a:extLst>
            <a:ext uri="{FF2B5EF4-FFF2-40B4-BE49-F238E27FC236}">
              <a16:creationId xmlns:a16="http://schemas.microsoft.com/office/drawing/2014/main" id="{B12121E8-37D9-4536-9910-D078AC8288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3" name="Graphic 2182" descr="Informatie met effen opvulling">
          <a:extLst>
            <a:ext uri="{FF2B5EF4-FFF2-40B4-BE49-F238E27FC236}">
              <a16:creationId xmlns:a16="http://schemas.microsoft.com/office/drawing/2014/main" id="{8665E9E7-B44B-42A8-8322-0C933CE929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4" name="Graphic 2183" descr="Informatie met effen opvulling">
          <a:extLst>
            <a:ext uri="{FF2B5EF4-FFF2-40B4-BE49-F238E27FC236}">
              <a16:creationId xmlns:a16="http://schemas.microsoft.com/office/drawing/2014/main" id="{C7EAB3FA-C038-4EB7-85AD-07FB346B7F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5" name="Graphic 2184" descr="Informatie met effen opvulling">
          <a:extLst>
            <a:ext uri="{FF2B5EF4-FFF2-40B4-BE49-F238E27FC236}">
              <a16:creationId xmlns:a16="http://schemas.microsoft.com/office/drawing/2014/main" id="{4B372CAB-BA90-40E9-865B-1AAD9C546F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6" name="Graphic 2185" descr="Informatie met effen opvulling">
          <a:extLst>
            <a:ext uri="{FF2B5EF4-FFF2-40B4-BE49-F238E27FC236}">
              <a16:creationId xmlns:a16="http://schemas.microsoft.com/office/drawing/2014/main" id="{63BFC063-090B-4777-9BDA-BCC45987BC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7" name="Graphic 2186" descr="Informatie met effen opvulling">
          <a:extLst>
            <a:ext uri="{FF2B5EF4-FFF2-40B4-BE49-F238E27FC236}">
              <a16:creationId xmlns:a16="http://schemas.microsoft.com/office/drawing/2014/main" id="{6B4C858B-D449-42B8-9305-AE42CFEDB0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8" name="Graphic 2187" descr="Informatie met effen opvulling">
          <a:extLst>
            <a:ext uri="{FF2B5EF4-FFF2-40B4-BE49-F238E27FC236}">
              <a16:creationId xmlns:a16="http://schemas.microsoft.com/office/drawing/2014/main" id="{DA1816C4-A6E1-4AEB-84ED-AA808AB26A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9" name="Graphic 2188" descr="Informatie met effen opvulling">
          <a:extLst>
            <a:ext uri="{FF2B5EF4-FFF2-40B4-BE49-F238E27FC236}">
              <a16:creationId xmlns:a16="http://schemas.microsoft.com/office/drawing/2014/main" id="{D101D924-587C-408E-864F-791210482A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0" name="Graphic 2189" descr="Informatie met effen opvulling">
          <a:extLst>
            <a:ext uri="{FF2B5EF4-FFF2-40B4-BE49-F238E27FC236}">
              <a16:creationId xmlns:a16="http://schemas.microsoft.com/office/drawing/2014/main" id="{DF485694-573E-47F8-BC7E-D9913D6258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1" name="Graphic 2190" descr="Informatie met effen opvulling">
          <a:extLst>
            <a:ext uri="{FF2B5EF4-FFF2-40B4-BE49-F238E27FC236}">
              <a16:creationId xmlns:a16="http://schemas.microsoft.com/office/drawing/2014/main" id="{6CAC09F4-141C-43F2-BA4F-9D6B7E3B38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2" name="Graphic 2191" descr="Informatie met effen opvulling">
          <a:extLst>
            <a:ext uri="{FF2B5EF4-FFF2-40B4-BE49-F238E27FC236}">
              <a16:creationId xmlns:a16="http://schemas.microsoft.com/office/drawing/2014/main" id="{1C8B6D23-2018-47E9-AA10-827C2CB5CA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3" name="Graphic 2192" descr="Informatie met effen opvulling">
          <a:extLst>
            <a:ext uri="{FF2B5EF4-FFF2-40B4-BE49-F238E27FC236}">
              <a16:creationId xmlns:a16="http://schemas.microsoft.com/office/drawing/2014/main" id="{6C91420D-2B61-4B04-BFA0-6A251B2B32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4" name="Graphic 2193" descr="Informatie met effen opvulling">
          <a:extLst>
            <a:ext uri="{FF2B5EF4-FFF2-40B4-BE49-F238E27FC236}">
              <a16:creationId xmlns:a16="http://schemas.microsoft.com/office/drawing/2014/main" id="{D56639A0-EE02-4491-92E9-5ACE713F91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5" name="Graphic 2194" descr="Informatie met effen opvulling">
          <a:extLst>
            <a:ext uri="{FF2B5EF4-FFF2-40B4-BE49-F238E27FC236}">
              <a16:creationId xmlns:a16="http://schemas.microsoft.com/office/drawing/2014/main" id="{7252ABAC-0FF4-4230-859F-6FC0422E29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6" name="Graphic 2195" descr="Informatie met effen opvulling">
          <a:extLst>
            <a:ext uri="{FF2B5EF4-FFF2-40B4-BE49-F238E27FC236}">
              <a16:creationId xmlns:a16="http://schemas.microsoft.com/office/drawing/2014/main" id="{0FCE7458-4108-43AC-A936-4D23FCED26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7" name="Graphic 2196" descr="Informatie met effen opvulling">
          <a:extLst>
            <a:ext uri="{FF2B5EF4-FFF2-40B4-BE49-F238E27FC236}">
              <a16:creationId xmlns:a16="http://schemas.microsoft.com/office/drawing/2014/main" id="{4C037374-D9C3-4242-8CA4-654086A538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8" name="Graphic 2197" descr="Informatie met effen opvulling">
          <a:extLst>
            <a:ext uri="{FF2B5EF4-FFF2-40B4-BE49-F238E27FC236}">
              <a16:creationId xmlns:a16="http://schemas.microsoft.com/office/drawing/2014/main" id="{E5432D29-564B-4289-9D64-D87EE85695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9" name="Graphic 2198" descr="Informatie met effen opvulling">
          <a:extLst>
            <a:ext uri="{FF2B5EF4-FFF2-40B4-BE49-F238E27FC236}">
              <a16:creationId xmlns:a16="http://schemas.microsoft.com/office/drawing/2014/main" id="{25A8869F-FB14-4099-A1C1-7E549F3797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0" name="Graphic 2199" descr="Informatie met effen opvulling">
          <a:extLst>
            <a:ext uri="{FF2B5EF4-FFF2-40B4-BE49-F238E27FC236}">
              <a16:creationId xmlns:a16="http://schemas.microsoft.com/office/drawing/2014/main" id="{5C19AB46-3886-4930-A020-9FE076CDBF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1" name="Graphic 2200" descr="Informatie met effen opvulling">
          <a:extLst>
            <a:ext uri="{FF2B5EF4-FFF2-40B4-BE49-F238E27FC236}">
              <a16:creationId xmlns:a16="http://schemas.microsoft.com/office/drawing/2014/main" id="{47858AC5-F1E7-4F02-8603-9AC9EDCAC8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2" name="Graphic 2201" descr="Informatie met effen opvulling">
          <a:extLst>
            <a:ext uri="{FF2B5EF4-FFF2-40B4-BE49-F238E27FC236}">
              <a16:creationId xmlns:a16="http://schemas.microsoft.com/office/drawing/2014/main" id="{9BA7584E-093D-4123-80CE-52829B6D21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3" name="Graphic 2202" descr="Informatie met effen opvulling">
          <a:extLst>
            <a:ext uri="{FF2B5EF4-FFF2-40B4-BE49-F238E27FC236}">
              <a16:creationId xmlns:a16="http://schemas.microsoft.com/office/drawing/2014/main" id="{C37FA82D-80BE-4031-B1EB-55EDF92F12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4" name="Graphic 2203" descr="Informatie met effen opvulling">
          <a:extLst>
            <a:ext uri="{FF2B5EF4-FFF2-40B4-BE49-F238E27FC236}">
              <a16:creationId xmlns:a16="http://schemas.microsoft.com/office/drawing/2014/main" id="{CC7022BD-D7B5-494E-92D5-A02B29EB26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5" name="Graphic 2204" descr="Informatie met effen opvulling">
          <a:extLst>
            <a:ext uri="{FF2B5EF4-FFF2-40B4-BE49-F238E27FC236}">
              <a16:creationId xmlns:a16="http://schemas.microsoft.com/office/drawing/2014/main" id="{8D89AD42-0958-4BBE-B7F1-2CA9FEF5A9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6" name="Graphic 2205" descr="Informatie met effen opvulling">
          <a:extLst>
            <a:ext uri="{FF2B5EF4-FFF2-40B4-BE49-F238E27FC236}">
              <a16:creationId xmlns:a16="http://schemas.microsoft.com/office/drawing/2014/main" id="{598445BD-F1E8-4EE1-9C98-9E1D683D80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7" name="Graphic 2206" descr="Informatie met effen opvulling">
          <a:extLst>
            <a:ext uri="{FF2B5EF4-FFF2-40B4-BE49-F238E27FC236}">
              <a16:creationId xmlns:a16="http://schemas.microsoft.com/office/drawing/2014/main" id="{2C6A1E13-3DAF-492A-892D-E0BAABCDE5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8" name="Graphic 2207" descr="Informatie met effen opvulling">
          <a:extLst>
            <a:ext uri="{FF2B5EF4-FFF2-40B4-BE49-F238E27FC236}">
              <a16:creationId xmlns:a16="http://schemas.microsoft.com/office/drawing/2014/main" id="{AC33524B-34E4-4CD6-990B-ADA7BB9EEB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9" name="Graphic 2208" descr="Informatie met effen opvulling">
          <a:extLst>
            <a:ext uri="{FF2B5EF4-FFF2-40B4-BE49-F238E27FC236}">
              <a16:creationId xmlns:a16="http://schemas.microsoft.com/office/drawing/2014/main" id="{4AFF1C96-D7C7-4C35-9E7B-56C464EF0E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0" name="Graphic 2209" descr="Informatie met effen opvulling">
          <a:extLst>
            <a:ext uri="{FF2B5EF4-FFF2-40B4-BE49-F238E27FC236}">
              <a16:creationId xmlns:a16="http://schemas.microsoft.com/office/drawing/2014/main" id="{8C6DC2A4-F4C8-4D0B-90B5-9835E687B5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1" name="Graphic 2210" descr="Informatie met effen opvulling">
          <a:extLst>
            <a:ext uri="{FF2B5EF4-FFF2-40B4-BE49-F238E27FC236}">
              <a16:creationId xmlns:a16="http://schemas.microsoft.com/office/drawing/2014/main" id="{EF8A6283-5744-4C24-9C35-BCE5082793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2" name="Graphic 2211" descr="Informatie met effen opvulling">
          <a:extLst>
            <a:ext uri="{FF2B5EF4-FFF2-40B4-BE49-F238E27FC236}">
              <a16:creationId xmlns:a16="http://schemas.microsoft.com/office/drawing/2014/main" id="{191F8DCF-E9BC-44CB-A579-A8BBC333E9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3" name="Graphic 2212" descr="Informatie met effen opvulling">
          <a:extLst>
            <a:ext uri="{FF2B5EF4-FFF2-40B4-BE49-F238E27FC236}">
              <a16:creationId xmlns:a16="http://schemas.microsoft.com/office/drawing/2014/main" id="{2A1B1247-A16E-43A9-BFB9-7E23CF6C43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4" name="Graphic 2213" descr="Informatie met effen opvulling">
          <a:extLst>
            <a:ext uri="{FF2B5EF4-FFF2-40B4-BE49-F238E27FC236}">
              <a16:creationId xmlns:a16="http://schemas.microsoft.com/office/drawing/2014/main" id="{F607287C-212B-43E4-92F8-472CCF53B4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5" name="Graphic 2214" descr="Informatie met effen opvulling">
          <a:extLst>
            <a:ext uri="{FF2B5EF4-FFF2-40B4-BE49-F238E27FC236}">
              <a16:creationId xmlns:a16="http://schemas.microsoft.com/office/drawing/2014/main" id="{30EB015D-8316-42B0-A18E-51F7795961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6" name="Graphic 2215" descr="Informatie met effen opvulling">
          <a:extLst>
            <a:ext uri="{FF2B5EF4-FFF2-40B4-BE49-F238E27FC236}">
              <a16:creationId xmlns:a16="http://schemas.microsoft.com/office/drawing/2014/main" id="{E215DEA8-5E03-426B-B8D2-99263A689A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7" name="Graphic 2216" descr="Informatie met effen opvulling">
          <a:extLst>
            <a:ext uri="{FF2B5EF4-FFF2-40B4-BE49-F238E27FC236}">
              <a16:creationId xmlns:a16="http://schemas.microsoft.com/office/drawing/2014/main" id="{636152DE-7BC3-418C-BE1A-C01FDC31A5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8" name="Graphic 2217" descr="Informatie met effen opvulling">
          <a:extLst>
            <a:ext uri="{FF2B5EF4-FFF2-40B4-BE49-F238E27FC236}">
              <a16:creationId xmlns:a16="http://schemas.microsoft.com/office/drawing/2014/main" id="{E1AF1068-58C9-4662-9552-0B1727AB35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9" name="Graphic 2218" descr="Informatie met effen opvulling">
          <a:extLst>
            <a:ext uri="{FF2B5EF4-FFF2-40B4-BE49-F238E27FC236}">
              <a16:creationId xmlns:a16="http://schemas.microsoft.com/office/drawing/2014/main" id="{DF12CEE0-DC9D-4606-8D72-E7D32B4D6F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0" name="Graphic 2219" descr="Informatie met effen opvulling">
          <a:extLst>
            <a:ext uri="{FF2B5EF4-FFF2-40B4-BE49-F238E27FC236}">
              <a16:creationId xmlns:a16="http://schemas.microsoft.com/office/drawing/2014/main" id="{D21603C8-E2F4-4357-AFB3-098D49564E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1" name="Graphic 2220" descr="Informatie met effen opvulling">
          <a:extLst>
            <a:ext uri="{FF2B5EF4-FFF2-40B4-BE49-F238E27FC236}">
              <a16:creationId xmlns:a16="http://schemas.microsoft.com/office/drawing/2014/main" id="{9665DC4C-0C67-49E1-BBD4-F8AD0DA7A3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2" name="Graphic 2221" descr="Informatie met effen opvulling">
          <a:extLst>
            <a:ext uri="{FF2B5EF4-FFF2-40B4-BE49-F238E27FC236}">
              <a16:creationId xmlns:a16="http://schemas.microsoft.com/office/drawing/2014/main" id="{C8ACF8A6-BFD0-4204-B17E-BEF575FE2A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3" name="Graphic 2222" descr="Informatie met effen opvulling">
          <a:extLst>
            <a:ext uri="{FF2B5EF4-FFF2-40B4-BE49-F238E27FC236}">
              <a16:creationId xmlns:a16="http://schemas.microsoft.com/office/drawing/2014/main" id="{61877833-2A8F-4A35-A7D1-C1787C5814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4" name="Graphic 2223" descr="Informatie met effen opvulling">
          <a:extLst>
            <a:ext uri="{FF2B5EF4-FFF2-40B4-BE49-F238E27FC236}">
              <a16:creationId xmlns:a16="http://schemas.microsoft.com/office/drawing/2014/main" id="{A9346B39-79AF-4F31-8C05-DD29234FBB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5" name="Graphic 2224" descr="Informatie met effen opvulling">
          <a:extLst>
            <a:ext uri="{FF2B5EF4-FFF2-40B4-BE49-F238E27FC236}">
              <a16:creationId xmlns:a16="http://schemas.microsoft.com/office/drawing/2014/main" id="{40924872-70E1-44E3-A609-A9A06BE4F9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6" name="Graphic 2225" descr="Informatie met effen opvulling">
          <a:extLst>
            <a:ext uri="{FF2B5EF4-FFF2-40B4-BE49-F238E27FC236}">
              <a16:creationId xmlns:a16="http://schemas.microsoft.com/office/drawing/2014/main" id="{39AB5A45-F982-4261-AF34-B447F51F3C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7" name="Graphic 2226" descr="Informatie met effen opvulling">
          <a:extLst>
            <a:ext uri="{FF2B5EF4-FFF2-40B4-BE49-F238E27FC236}">
              <a16:creationId xmlns:a16="http://schemas.microsoft.com/office/drawing/2014/main" id="{AF0917FE-C4D9-45C5-807D-9B7E35A39C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8" name="Graphic 2227" descr="Informatie met effen opvulling">
          <a:extLst>
            <a:ext uri="{FF2B5EF4-FFF2-40B4-BE49-F238E27FC236}">
              <a16:creationId xmlns:a16="http://schemas.microsoft.com/office/drawing/2014/main" id="{70BF43D6-A901-432E-83C3-5062D05F6C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9" name="Graphic 2228" descr="Informatie met effen opvulling">
          <a:extLst>
            <a:ext uri="{FF2B5EF4-FFF2-40B4-BE49-F238E27FC236}">
              <a16:creationId xmlns:a16="http://schemas.microsoft.com/office/drawing/2014/main" id="{D5246F1D-447F-4EF9-A0C0-2CA63996F1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0" name="Graphic 2229" descr="Informatie met effen opvulling">
          <a:extLst>
            <a:ext uri="{FF2B5EF4-FFF2-40B4-BE49-F238E27FC236}">
              <a16:creationId xmlns:a16="http://schemas.microsoft.com/office/drawing/2014/main" id="{A5C61E99-65A4-4135-B7AD-7534B81FA4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1" name="Graphic 2230" descr="Informatie met effen opvulling">
          <a:extLst>
            <a:ext uri="{FF2B5EF4-FFF2-40B4-BE49-F238E27FC236}">
              <a16:creationId xmlns:a16="http://schemas.microsoft.com/office/drawing/2014/main" id="{1C7FAEB0-BA10-487C-8103-E08B13BD5B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2" name="Graphic 2231" descr="Informatie met effen opvulling">
          <a:extLst>
            <a:ext uri="{FF2B5EF4-FFF2-40B4-BE49-F238E27FC236}">
              <a16:creationId xmlns:a16="http://schemas.microsoft.com/office/drawing/2014/main" id="{5AC8D254-EEBC-455F-B3AA-D60D3879AB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3" name="Graphic 2232" descr="Informatie met effen opvulling">
          <a:extLst>
            <a:ext uri="{FF2B5EF4-FFF2-40B4-BE49-F238E27FC236}">
              <a16:creationId xmlns:a16="http://schemas.microsoft.com/office/drawing/2014/main" id="{3C291ED3-CB3C-4990-A989-F40E0EA5F1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4" name="Graphic 2233" descr="Informatie met effen opvulling">
          <a:extLst>
            <a:ext uri="{FF2B5EF4-FFF2-40B4-BE49-F238E27FC236}">
              <a16:creationId xmlns:a16="http://schemas.microsoft.com/office/drawing/2014/main" id="{433A3682-CE3D-4802-9F2E-DC0C051757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5" name="Graphic 2234" descr="Informatie met effen opvulling">
          <a:extLst>
            <a:ext uri="{FF2B5EF4-FFF2-40B4-BE49-F238E27FC236}">
              <a16:creationId xmlns:a16="http://schemas.microsoft.com/office/drawing/2014/main" id="{34891A71-FAED-4D23-97D6-6BBC197182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6" name="Graphic 2235" descr="Informatie met effen opvulling">
          <a:extLst>
            <a:ext uri="{FF2B5EF4-FFF2-40B4-BE49-F238E27FC236}">
              <a16:creationId xmlns:a16="http://schemas.microsoft.com/office/drawing/2014/main" id="{721597AC-0D23-47D3-8E9B-26EAF8BF04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7" name="Graphic 2236" descr="Informatie met effen opvulling">
          <a:extLst>
            <a:ext uri="{FF2B5EF4-FFF2-40B4-BE49-F238E27FC236}">
              <a16:creationId xmlns:a16="http://schemas.microsoft.com/office/drawing/2014/main" id="{9980B59D-8514-43B6-B6FA-B60A34485B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8" name="Graphic 2237" descr="Informatie met effen opvulling">
          <a:extLst>
            <a:ext uri="{FF2B5EF4-FFF2-40B4-BE49-F238E27FC236}">
              <a16:creationId xmlns:a16="http://schemas.microsoft.com/office/drawing/2014/main" id="{EA20F17D-C10D-4EC5-9DE7-64B8817C0A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9" name="Graphic 2238" descr="Informatie met effen opvulling">
          <a:extLst>
            <a:ext uri="{FF2B5EF4-FFF2-40B4-BE49-F238E27FC236}">
              <a16:creationId xmlns:a16="http://schemas.microsoft.com/office/drawing/2014/main" id="{A3512EE6-31D7-47C0-8056-0D672C0EE2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0" name="Graphic 2239" descr="Informatie met effen opvulling">
          <a:extLst>
            <a:ext uri="{FF2B5EF4-FFF2-40B4-BE49-F238E27FC236}">
              <a16:creationId xmlns:a16="http://schemas.microsoft.com/office/drawing/2014/main" id="{9B44A428-B9DE-479D-9656-32B8092F21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1" name="Graphic 2240" descr="Informatie met effen opvulling">
          <a:extLst>
            <a:ext uri="{FF2B5EF4-FFF2-40B4-BE49-F238E27FC236}">
              <a16:creationId xmlns:a16="http://schemas.microsoft.com/office/drawing/2014/main" id="{F4DFE984-CC4D-4248-B1C3-2AED837A25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2" name="Graphic 2241" descr="Informatie met effen opvulling">
          <a:extLst>
            <a:ext uri="{FF2B5EF4-FFF2-40B4-BE49-F238E27FC236}">
              <a16:creationId xmlns:a16="http://schemas.microsoft.com/office/drawing/2014/main" id="{EB70091F-7F4F-47CF-9770-CD780198F6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3" name="Graphic 2242" descr="Informatie met effen opvulling">
          <a:extLst>
            <a:ext uri="{FF2B5EF4-FFF2-40B4-BE49-F238E27FC236}">
              <a16:creationId xmlns:a16="http://schemas.microsoft.com/office/drawing/2014/main" id="{EB3F95E2-56DC-44AC-9CA7-6835AF9A69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4" name="Graphic 2243" descr="Informatie met effen opvulling">
          <a:extLst>
            <a:ext uri="{FF2B5EF4-FFF2-40B4-BE49-F238E27FC236}">
              <a16:creationId xmlns:a16="http://schemas.microsoft.com/office/drawing/2014/main" id="{B6B4F694-D228-43DA-B132-5C06BEDC7E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5" name="Graphic 2244" descr="Informatie met effen opvulling">
          <a:extLst>
            <a:ext uri="{FF2B5EF4-FFF2-40B4-BE49-F238E27FC236}">
              <a16:creationId xmlns:a16="http://schemas.microsoft.com/office/drawing/2014/main" id="{65B3918C-6487-4414-AF64-76E955524B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6" name="Graphic 2245" descr="Informatie met effen opvulling">
          <a:extLst>
            <a:ext uri="{FF2B5EF4-FFF2-40B4-BE49-F238E27FC236}">
              <a16:creationId xmlns:a16="http://schemas.microsoft.com/office/drawing/2014/main" id="{0F9B1E0D-7F21-43E6-86CF-A8FF631327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7" name="Graphic 2246" descr="Informatie met effen opvulling">
          <a:extLst>
            <a:ext uri="{FF2B5EF4-FFF2-40B4-BE49-F238E27FC236}">
              <a16:creationId xmlns:a16="http://schemas.microsoft.com/office/drawing/2014/main" id="{00627C70-29AE-4FBC-AB70-EFAAA1B639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8" name="Graphic 2247" descr="Informatie met effen opvulling">
          <a:extLst>
            <a:ext uri="{FF2B5EF4-FFF2-40B4-BE49-F238E27FC236}">
              <a16:creationId xmlns:a16="http://schemas.microsoft.com/office/drawing/2014/main" id="{6CE12643-003C-42BC-BE76-95D7652303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twoCellAnchor editAs="oneCell">
    <xdr:from>
      <xdr:col>5</xdr:col>
      <xdr:colOff>781050</xdr:colOff>
      <xdr:row>7</xdr:row>
      <xdr:rowOff>0</xdr:rowOff>
    </xdr:from>
    <xdr:to>
      <xdr:col>7</xdr:col>
      <xdr:colOff>69850</xdr:colOff>
      <xdr:row>7</xdr:row>
      <xdr:rowOff>323850</xdr:rowOff>
    </xdr:to>
    <xdr:pic>
      <xdr:nvPicPr>
        <xdr:cNvPr id="2249" name="Graphic 2248" descr="Informatie met effen opvulling">
          <a:extLst>
            <a:ext uri="{FF2B5EF4-FFF2-40B4-BE49-F238E27FC236}">
              <a16:creationId xmlns:a16="http://schemas.microsoft.com/office/drawing/2014/main" id="{91520EF9-8C2E-426C-ACFC-ECB6D5A244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0" name="Graphic 2249" descr="Informatie met effen opvulling">
          <a:extLst>
            <a:ext uri="{FF2B5EF4-FFF2-40B4-BE49-F238E27FC236}">
              <a16:creationId xmlns:a16="http://schemas.microsoft.com/office/drawing/2014/main" id="{351D56BA-78EA-48BE-A5D1-E10CA26E8B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1" name="Graphic 2250" descr="Informatie met effen opvulling">
          <a:extLst>
            <a:ext uri="{FF2B5EF4-FFF2-40B4-BE49-F238E27FC236}">
              <a16:creationId xmlns:a16="http://schemas.microsoft.com/office/drawing/2014/main" id="{43D662EC-E168-4402-B0FB-01FBA0316D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2" name="Graphic 2251" descr="Informatie met effen opvulling">
          <a:extLst>
            <a:ext uri="{FF2B5EF4-FFF2-40B4-BE49-F238E27FC236}">
              <a16:creationId xmlns:a16="http://schemas.microsoft.com/office/drawing/2014/main" id="{3B84A1C5-B1EA-4690-A541-308A5E0F9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3" name="Graphic 2252" descr="Informatie met effen opvulling">
          <a:extLst>
            <a:ext uri="{FF2B5EF4-FFF2-40B4-BE49-F238E27FC236}">
              <a16:creationId xmlns:a16="http://schemas.microsoft.com/office/drawing/2014/main" id="{C1B37D1D-1F90-41CC-A4FE-17CCA0473C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4" name="Graphic 2253" descr="Informatie met effen opvulling">
          <a:extLst>
            <a:ext uri="{FF2B5EF4-FFF2-40B4-BE49-F238E27FC236}">
              <a16:creationId xmlns:a16="http://schemas.microsoft.com/office/drawing/2014/main" id="{74752A1D-8DD3-4A34-968F-A4DB34B57A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5" name="Graphic 2254" descr="Informatie met effen opvulling">
          <a:extLst>
            <a:ext uri="{FF2B5EF4-FFF2-40B4-BE49-F238E27FC236}">
              <a16:creationId xmlns:a16="http://schemas.microsoft.com/office/drawing/2014/main" id="{C3E6695A-3FD5-4D83-AF64-CB3A7DD998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6" name="Graphic 2255" descr="Informatie met effen opvulling">
          <a:extLst>
            <a:ext uri="{FF2B5EF4-FFF2-40B4-BE49-F238E27FC236}">
              <a16:creationId xmlns:a16="http://schemas.microsoft.com/office/drawing/2014/main" id="{D973291A-8D8A-4FA1-81FA-B838E8902A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790575</xdr:colOff>
      <xdr:row>7</xdr:row>
      <xdr:rowOff>9525</xdr:rowOff>
    </xdr:from>
    <xdr:to>
      <xdr:col>7</xdr:col>
      <xdr:colOff>69850</xdr:colOff>
      <xdr:row>7</xdr:row>
      <xdr:rowOff>333375</xdr:rowOff>
    </xdr:to>
    <xdr:pic>
      <xdr:nvPicPr>
        <xdr:cNvPr id="2257" name="Graphic 2256" descr="Informatie met effen opvulling">
          <a:extLst>
            <a:ext uri="{FF2B5EF4-FFF2-40B4-BE49-F238E27FC236}">
              <a16:creationId xmlns:a16="http://schemas.microsoft.com/office/drawing/2014/main" id="{BC0DBC82-C9AF-4011-95A1-10141DC467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8" name="Graphic 2257" descr="Informatie met effen opvulling">
          <a:extLst>
            <a:ext uri="{FF2B5EF4-FFF2-40B4-BE49-F238E27FC236}">
              <a16:creationId xmlns:a16="http://schemas.microsoft.com/office/drawing/2014/main" id="{C18008CD-3733-4F21-8A4A-6B2CF8375F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9" name="Graphic 2258" descr="Informatie met effen opvulling">
          <a:extLst>
            <a:ext uri="{FF2B5EF4-FFF2-40B4-BE49-F238E27FC236}">
              <a16:creationId xmlns:a16="http://schemas.microsoft.com/office/drawing/2014/main" id="{1454FA6C-6328-4EA7-9E9B-17615D7E8A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0" name="Graphic 2259" descr="Informatie met effen opvulling">
          <a:extLst>
            <a:ext uri="{FF2B5EF4-FFF2-40B4-BE49-F238E27FC236}">
              <a16:creationId xmlns:a16="http://schemas.microsoft.com/office/drawing/2014/main" id="{BA6EB6ED-2D36-4250-928E-753EEF0A87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1" name="Graphic 2260" descr="Informatie met effen opvulling">
          <a:extLst>
            <a:ext uri="{FF2B5EF4-FFF2-40B4-BE49-F238E27FC236}">
              <a16:creationId xmlns:a16="http://schemas.microsoft.com/office/drawing/2014/main" id="{68EC8DC6-DDA9-4CAB-91D6-E374B450E5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2" name="Graphic 2261" descr="Informatie met effen opvulling">
          <a:extLst>
            <a:ext uri="{FF2B5EF4-FFF2-40B4-BE49-F238E27FC236}">
              <a16:creationId xmlns:a16="http://schemas.microsoft.com/office/drawing/2014/main" id="{8BBA3DA0-0833-41F0-B672-BB1042236A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3" name="Graphic 2262" descr="Informatie met effen opvulling">
          <a:extLst>
            <a:ext uri="{FF2B5EF4-FFF2-40B4-BE49-F238E27FC236}">
              <a16:creationId xmlns:a16="http://schemas.microsoft.com/office/drawing/2014/main" id="{3C0255AD-67B7-4866-977D-96BCA004E5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4" name="Graphic 2263" descr="Informatie met effen opvulling">
          <a:extLst>
            <a:ext uri="{FF2B5EF4-FFF2-40B4-BE49-F238E27FC236}">
              <a16:creationId xmlns:a16="http://schemas.microsoft.com/office/drawing/2014/main" id="{880E4BD2-C9FD-4A6E-9C76-C803DAF3D6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5" name="Graphic 2264" descr="Informatie met effen opvulling">
          <a:extLst>
            <a:ext uri="{FF2B5EF4-FFF2-40B4-BE49-F238E27FC236}">
              <a16:creationId xmlns:a16="http://schemas.microsoft.com/office/drawing/2014/main" id="{37AE0D84-39B4-497E-AABD-7C091FE9AA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6" name="Graphic 2265" descr="Informatie met effen opvulling">
          <a:extLst>
            <a:ext uri="{FF2B5EF4-FFF2-40B4-BE49-F238E27FC236}">
              <a16:creationId xmlns:a16="http://schemas.microsoft.com/office/drawing/2014/main" id="{EA7411C7-FF38-48D6-B14F-7C79BBF0BB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7" name="Graphic 2266" descr="Informatie met effen opvulling">
          <a:extLst>
            <a:ext uri="{FF2B5EF4-FFF2-40B4-BE49-F238E27FC236}">
              <a16:creationId xmlns:a16="http://schemas.microsoft.com/office/drawing/2014/main" id="{F5B00658-C3BC-4C98-8C30-E707B24726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8" name="Graphic 2267" descr="Informatie met effen opvulling">
          <a:extLst>
            <a:ext uri="{FF2B5EF4-FFF2-40B4-BE49-F238E27FC236}">
              <a16:creationId xmlns:a16="http://schemas.microsoft.com/office/drawing/2014/main" id="{60C1C929-748B-4B93-AA8A-B1E26B1BEE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9" name="Graphic 2268" descr="Informatie met effen opvulling">
          <a:extLst>
            <a:ext uri="{FF2B5EF4-FFF2-40B4-BE49-F238E27FC236}">
              <a16:creationId xmlns:a16="http://schemas.microsoft.com/office/drawing/2014/main" id="{D88AA631-1888-4683-AC3B-2944212378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0" name="Graphic 2269" descr="Informatie met effen opvulling">
          <a:extLst>
            <a:ext uri="{FF2B5EF4-FFF2-40B4-BE49-F238E27FC236}">
              <a16:creationId xmlns:a16="http://schemas.microsoft.com/office/drawing/2014/main" id="{11CEA521-8809-4B5D-BFDE-24E5940610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1" name="Graphic 2270" descr="Informatie met effen opvulling">
          <a:extLst>
            <a:ext uri="{FF2B5EF4-FFF2-40B4-BE49-F238E27FC236}">
              <a16:creationId xmlns:a16="http://schemas.microsoft.com/office/drawing/2014/main" id="{EFAF0BD4-91D3-4ED0-993B-25864EF76E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2" name="Graphic 2271" descr="Informatie met effen opvulling">
          <a:extLst>
            <a:ext uri="{FF2B5EF4-FFF2-40B4-BE49-F238E27FC236}">
              <a16:creationId xmlns:a16="http://schemas.microsoft.com/office/drawing/2014/main" id="{E63644A6-618F-448B-9CD2-105315D832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3" name="Graphic 2272" descr="Informatie met effen opvulling">
          <a:extLst>
            <a:ext uri="{FF2B5EF4-FFF2-40B4-BE49-F238E27FC236}">
              <a16:creationId xmlns:a16="http://schemas.microsoft.com/office/drawing/2014/main" id="{7AE5B9AD-4716-4BD3-B80F-9C778BD9A0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4" name="Graphic 2273" descr="Informatie met effen opvulling">
          <a:extLst>
            <a:ext uri="{FF2B5EF4-FFF2-40B4-BE49-F238E27FC236}">
              <a16:creationId xmlns:a16="http://schemas.microsoft.com/office/drawing/2014/main" id="{D23669C6-1C03-4D53-8FDF-91A8A0CF04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5" name="Graphic 2274" descr="Informatie met effen opvulling">
          <a:extLst>
            <a:ext uri="{FF2B5EF4-FFF2-40B4-BE49-F238E27FC236}">
              <a16:creationId xmlns:a16="http://schemas.microsoft.com/office/drawing/2014/main" id="{82F5DA43-51AC-4B6A-9370-C48C3C6F9B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6" name="Graphic 2275" descr="Informatie met effen opvulling">
          <a:extLst>
            <a:ext uri="{FF2B5EF4-FFF2-40B4-BE49-F238E27FC236}">
              <a16:creationId xmlns:a16="http://schemas.microsoft.com/office/drawing/2014/main" id="{1A4084E5-24C0-4D94-AC81-BE11F57C96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7" name="Graphic 2276" descr="Informatie met effen opvulling">
          <a:extLst>
            <a:ext uri="{FF2B5EF4-FFF2-40B4-BE49-F238E27FC236}">
              <a16:creationId xmlns:a16="http://schemas.microsoft.com/office/drawing/2014/main" id="{ED032E3A-1810-40F1-8513-2ABDC4B79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8" name="Graphic 2277" descr="Informatie met effen opvulling">
          <a:extLst>
            <a:ext uri="{FF2B5EF4-FFF2-40B4-BE49-F238E27FC236}">
              <a16:creationId xmlns:a16="http://schemas.microsoft.com/office/drawing/2014/main" id="{F5ACB45D-7ACF-4502-B701-CEF6595470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9" name="Graphic 2278" descr="Informatie met effen opvulling">
          <a:extLst>
            <a:ext uri="{FF2B5EF4-FFF2-40B4-BE49-F238E27FC236}">
              <a16:creationId xmlns:a16="http://schemas.microsoft.com/office/drawing/2014/main" id="{FBC65262-10B1-4F35-B655-34B40E2846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0" name="Graphic 2279" descr="Informatie met effen opvulling">
          <a:extLst>
            <a:ext uri="{FF2B5EF4-FFF2-40B4-BE49-F238E27FC236}">
              <a16:creationId xmlns:a16="http://schemas.microsoft.com/office/drawing/2014/main" id="{8B0614A8-3460-4B56-A429-1BC6615333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1" name="Graphic 2280" descr="Informatie met effen opvulling">
          <a:extLst>
            <a:ext uri="{FF2B5EF4-FFF2-40B4-BE49-F238E27FC236}">
              <a16:creationId xmlns:a16="http://schemas.microsoft.com/office/drawing/2014/main" id="{5582E288-5601-49DF-92F0-A71BC327D4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2" name="Graphic 2281" descr="Informatie met effen opvulling">
          <a:extLst>
            <a:ext uri="{FF2B5EF4-FFF2-40B4-BE49-F238E27FC236}">
              <a16:creationId xmlns:a16="http://schemas.microsoft.com/office/drawing/2014/main" id="{EA623DF2-9FDC-43AF-A9E1-19F8B70605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3" name="Graphic 2282" descr="Informatie met effen opvulling">
          <a:extLst>
            <a:ext uri="{FF2B5EF4-FFF2-40B4-BE49-F238E27FC236}">
              <a16:creationId xmlns:a16="http://schemas.microsoft.com/office/drawing/2014/main" id="{E6A7E115-9BD9-40D4-AC24-3347B0E0CF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790575</xdr:colOff>
      <xdr:row>7</xdr:row>
      <xdr:rowOff>9525</xdr:rowOff>
    </xdr:from>
    <xdr:to>
      <xdr:col>7</xdr:col>
      <xdr:colOff>69850</xdr:colOff>
      <xdr:row>7</xdr:row>
      <xdr:rowOff>333375</xdr:rowOff>
    </xdr:to>
    <xdr:pic>
      <xdr:nvPicPr>
        <xdr:cNvPr id="2284" name="Graphic 2283" descr="Informatie met effen opvulling">
          <a:extLst>
            <a:ext uri="{FF2B5EF4-FFF2-40B4-BE49-F238E27FC236}">
              <a16:creationId xmlns:a16="http://schemas.microsoft.com/office/drawing/2014/main" id="{66A889C4-13C5-4F41-8F1C-D869EAFC8E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5" name="Graphic 2284" descr="Informatie met effen opvulling">
          <a:extLst>
            <a:ext uri="{FF2B5EF4-FFF2-40B4-BE49-F238E27FC236}">
              <a16:creationId xmlns:a16="http://schemas.microsoft.com/office/drawing/2014/main" id="{6FF13332-901E-47EB-B4B4-AD09549AB5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6" name="Graphic 2285" descr="Informatie met effen opvulling">
          <a:extLst>
            <a:ext uri="{FF2B5EF4-FFF2-40B4-BE49-F238E27FC236}">
              <a16:creationId xmlns:a16="http://schemas.microsoft.com/office/drawing/2014/main" id="{F4F40C54-0175-46B6-B0F3-29E3A12E8F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7" name="Graphic 2286" descr="Informatie met effen opvulling">
          <a:extLst>
            <a:ext uri="{FF2B5EF4-FFF2-40B4-BE49-F238E27FC236}">
              <a16:creationId xmlns:a16="http://schemas.microsoft.com/office/drawing/2014/main" id="{AC27660D-FB37-4C6E-98F0-B0A26A9D69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8" name="Graphic 1" descr="Informatie met effen opvulling">
          <a:extLst>
            <a:ext uri="{FF2B5EF4-FFF2-40B4-BE49-F238E27FC236}">
              <a16:creationId xmlns:a16="http://schemas.microsoft.com/office/drawing/2014/main" id="{B314A088-58FF-41F0-A20F-274D8438B4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6</xdr:col>
      <xdr:colOff>1</xdr:colOff>
      <xdr:row>9</xdr:row>
      <xdr:rowOff>0</xdr:rowOff>
    </xdr:from>
    <xdr:to>
      <xdr:col>7</xdr:col>
      <xdr:colOff>71968</xdr:colOff>
      <xdr:row>9</xdr:row>
      <xdr:rowOff>323850</xdr:rowOff>
    </xdr:to>
    <xdr:pic>
      <xdr:nvPicPr>
        <xdr:cNvPr id="28" name="Graphic 1" descr="Informatie met effen opvulling">
          <a:extLst>
            <a:ext uri="{FF2B5EF4-FFF2-40B4-BE49-F238E27FC236}">
              <a16:creationId xmlns:a16="http://schemas.microsoft.com/office/drawing/2014/main" id="{7654C9E3-9807-4684-84F2-42D329917A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625668" y="2254250"/>
          <a:ext cx="315383" cy="32385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4481-58B2-43C6-A326-814041AB6954}">
  <dimension ref="A1:L53"/>
  <sheetViews>
    <sheetView showGridLines="0" workbookViewId="0">
      <selection activeCell="B42" activeCellId="2" sqref="B9:G28 B33:G37 B42:D46"/>
    </sheetView>
  </sheetViews>
  <sheetFormatPr defaultColWidth="9.140625" defaultRowHeight="15" x14ac:dyDescent="0.25"/>
  <cols>
    <col min="1" max="1" width="3.5703125" style="5" bestFit="1" customWidth="1"/>
    <col min="2" max="6" width="43.7109375" style="5" customWidth="1"/>
    <col min="7" max="7" width="16.42578125" style="5" bestFit="1" customWidth="1"/>
    <col min="8" max="16384" width="9.140625" style="5"/>
  </cols>
  <sheetData>
    <row r="1" spans="1:7" s="10" customFormat="1" ht="12.75" x14ac:dyDescent="0.2"/>
    <row r="2" spans="1:7" s="10" customFormat="1" x14ac:dyDescent="0.25">
      <c r="C2" s="5"/>
    </row>
    <row r="3" spans="1:7" s="10" customFormat="1" ht="12.75" x14ac:dyDescent="0.2"/>
    <row r="4" spans="1:7" s="10" customFormat="1" ht="12.75" x14ac:dyDescent="0.2"/>
    <row r="5" spans="1:7" s="10" customFormat="1" ht="15.75" customHeight="1" x14ac:dyDescent="0.2">
      <c r="A5" s="57" t="s">
        <v>176</v>
      </c>
      <c r="B5" s="57"/>
      <c r="C5" s="57"/>
      <c r="D5" s="57"/>
      <c r="E5" s="57"/>
      <c r="F5" s="57"/>
      <c r="G5" s="57"/>
    </row>
    <row r="7" spans="1:7" s="10" customFormat="1" ht="15.75" customHeight="1" thickBot="1" x14ac:dyDescent="0.25">
      <c r="A7" s="57" t="s">
        <v>71</v>
      </c>
      <c r="B7" s="57"/>
      <c r="C7" s="57"/>
      <c r="D7" s="57"/>
      <c r="E7" s="57"/>
      <c r="F7" s="57"/>
      <c r="G7" s="57"/>
    </row>
    <row r="8" spans="1:7" ht="15.75" thickBot="1" x14ac:dyDescent="0.3">
      <c r="B8" s="38" t="s">
        <v>112</v>
      </c>
      <c r="C8" s="39" t="s">
        <v>174</v>
      </c>
      <c r="D8" s="39" t="s">
        <v>175</v>
      </c>
      <c r="E8" s="39" t="s">
        <v>47</v>
      </c>
      <c r="F8" s="39" t="s">
        <v>48</v>
      </c>
      <c r="G8" s="39" t="s">
        <v>49</v>
      </c>
    </row>
    <row r="9" spans="1:7" ht="15.75" thickBot="1" x14ac:dyDescent="0.3">
      <c r="A9" s="5" t="s">
        <v>51</v>
      </c>
      <c r="B9" s="13"/>
      <c r="C9" s="13"/>
      <c r="D9" s="13"/>
      <c r="E9" s="13"/>
      <c r="F9" s="13"/>
      <c r="G9" s="13"/>
    </row>
    <row r="10" spans="1:7" ht="15.75" thickBot="1" x14ac:dyDescent="0.3">
      <c r="A10" s="5" t="s">
        <v>52</v>
      </c>
      <c r="B10" s="13"/>
      <c r="C10" s="13"/>
      <c r="D10" s="13"/>
      <c r="E10" s="13"/>
      <c r="F10" s="13"/>
      <c r="G10" s="13"/>
    </row>
    <row r="11" spans="1:7" ht="15.75" thickBot="1" x14ac:dyDescent="0.3">
      <c r="A11" s="5" t="s">
        <v>53</v>
      </c>
      <c r="B11" s="13"/>
      <c r="C11" s="13"/>
      <c r="D11" s="13"/>
      <c r="E11" s="13"/>
      <c r="F11" s="13"/>
      <c r="G11" s="13"/>
    </row>
    <row r="12" spans="1:7" ht="15.75" thickBot="1" x14ac:dyDescent="0.3">
      <c r="A12" s="5" t="s">
        <v>54</v>
      </c>
      <c r="B12" s="13"/>
      <c r="C12" s="13"/>
      <c r="D12" s="13"/>
      <c r="E12" s="13"/>
      <c r="F12" s="13"/>
      <c r="G12" s="13"/>
    </row>
    <row r="13" spans="1:7" ht="15.75" thickBot="1" x14ac:dyDescent="0.3">
      <c r="A13" s="5" t="s">
        <v>55</v>
      </c>
      <c r="B13" s="13"/>
      <c r="C13" s="13"/>
      <c r="D13" s="13"/>
      <c r="E13" s="13"/>
      <c r="F13" s="13"/>
      <c r="G13" s="13"/>
    </row>
    <row r="14" spans="1:7" ht="15.75" thickBot="1" x14ac:dyDescent="0.3">
      <c r="A14" s="5" t="s">
        <v>56</v>
      </c>
      <c r="B14" s="13"/>
      <c r="C14" s="13"/>
      <c r="D14" s="13"/>
      <c r="E14" s="13"/>
      <c r="F14" s="13"/>
      <c r="G14" s="13"/>
    </row>
    <row r="15" spans="1:7" ht="15.75" thickBot="1" x14ac:dyDescent="0.3">
      <c r="A15" s="5" t="s">
        <v>57</v>
      </c>
      <c r="B15" s="13"/>
      <c r="C15" s="13"/>
      <c r="D15" s="13"/>
      <c r="E15" s="13"/>
      <c r="F15" s="13"/>
      <c r="G15" s="13"/>
    </row>
    <row r="16" spans="1:7" ht="15.75" thickBot="1" x14ac:dyDescent="0.3">
      <c r="A16" s="5" t="s">
        <v>58</v>
      </c>
      <c r="B16" s="13"/>
      <c r="C16" s="13"/>
      <c r="D16" s="13"/>
      <c r="E16" s="13"/>
      <c r="F16" s="13"/>
      <c r="G16" s="13"/>
    </row>
    <row r="17" spans="1:7" ht="15.75" thickBot="1" x14ac:dyDescent="0.3">
      <c r="A17" s="5" t="s">
        <v>59</v>
      </c>
      <c r="B17" s="13"/>
      <c r="C17" s="13"/>
      <c r="D17" s="13"/>
      <c r="E17" s="13"/>
      <c r="F17" s="13"/>
      <c r="G17" s="13"/>
    </row>
    <row r="18" spans="1:7" ht="15.75" thickBot="1" x14ac:dyDescent="0.3">
      <c r="A18" s="5" t="s">
        <v>60</v>
      </c>
      <c r="B18" s="13"/>
      <c r="C18" s="13"/>
      <c r="D18" s="13"/>
      <c r="E18" s="13"/>
      <c r="F18" s="13"/>
      <c r="G18" s="13"/>
    </row>
    <row r="19" spans="1:7" ht="15.75" thickBot="1" x14ac:dyDescent="0.3">
      <c r="A19" s="5" t="s">
        <v>61</v>
      </c>
      <c r="B19" s="13"/>
      <c r="C19" s="13"/>
      <c r="D19" s="13"/>
      <c r="E19" s="13"/>
      <c r="F19" s="13"/>
      <c r="G19" s="13"/>
    </row>
    <row r="20" spans="1:7" ht="15.75" thickBot="1" x14ac:dyDescent="0.3">
      <c r="A20" s="5" t="s">
        <v>62</v>
      </c>
      <c r="B20" s="13"/>
      <c r="C20" s="13"/>
      <c r="D20" s="13"/>
      <c r="E20" s="13"/>
      <c r="F20" s="13"/>
      <c r="G20" s="13"/>
    </row>
    <row r="21" spans="1:7" ht="15.75" thickBot="1" x14ac:dyDescent="0.3">
      <c r="A21" s="5" t="s">
        <v>63</v>
      </c>
      <c r="B21" s="13"/>
      <c r="C21" s="13"/>
      <c r="D21" s="13"/>
      <c r="E21" s="13"/>
      <c r="F21" s="13"/>
      <c r="G21" s="13"/>
    </row>
    <row r="22" spans="1:7" ht="15.75" thickBot="1" x14ac:dyDescent="0.3">
      <c r="A22" s="5" t="s">
        <v>64</v>
      </c>
      <c r="B22" s="13"/>
      <c r="C22" s="13"/>
      <c r="D22" s="13"/>
      <c r="E22" s="13"/>
      <c r="F22" s="13"/>
      <c r="G22" s="13"/>
    </row>
    <row r="23" spans="1:7" ht="15.75" thickBot="1" x14ac:dyDescent="0.3">
      <c r="A23" s="5" t="s">
        <v>65</v>
      </c>
      <c r="B23" s="13"/>
      <c r="C23" s="13"/>
      <c r="D23" s="13"/>
      <c r="E23" s="13"/>
      <c r="F23" s="13"/>
      <c r="G23" s="13"/>
    </row>
    <row r="24" spans="1:7" ht="15.75" thickBot="1" x14ac:dyDescent="0.3">
      <c r="A24" s="5" t="s">
        <v>66</v>
      </c>
      <c r="B24" s="13"/>
      <c r="C24" s="13"/>
      <c r="D24" s="13"/>
      <c r="E24" s="13"/>
      <c r="F24" s="13"/>
      <c r="G24" s="13"/>
    </row>
    <row r="25" spans="1:7" ht="15.75" thickBot="1" x14ac:dyDescent="0.3">
      <c r="A25" s="5" t="s">
        <v>67</v>
      </c>
      <c r="B25" s="13"/>
      <c r="C25" s="13"/>
      <c r="D25" s="13"/>
      <c r="E25" s="13"/>
      <c r="F25" s="13"/>
      <c r="G25" s="13"/>
    </row>
    <row r="26" spans="1:7" ht="15.75" thickBot="1" x14ac:dyDescent="0.3">
      <c r="A26" s="5" t="s">
        <v>68</v>
      </c>
      <c r="B26" s="13"/>
      <c r="C26" s="13" t="s">
        <v>50</v>
      </c>
      <c r="D26" s="13" t="s">
        <v>50</v>
      </c>
      <c r="E26" s="13" t="s">
        <v>50</v>
      </c>
      <c r="F26" s="13" t="s">
        <v>50</v>
      </c>
      <c r="G26" s="13" t="s">
        <v>50</v>
      </c>
    </row>
    <row r="27" spans="1:7" ht="15.75" thickBot="1" x14ac:dyDescent="0.3">
      <c r="A27" s="5" t="s">
        <v>69</v>
      </c>
      <c r="B27" s="13"/>
      <c r="C27" s="13" t="s">
        <v>50</v>
      </c>
      <c r="D27" s="13" t="s">
        <v>50</v>
      </c>
      <c r="E27" s="13" t="s">
        <v>50</v>
      </c>
      <c r="F27" s="13" t="s">
        <v>50</v>
      </c>
      <c r="G27" s="13" t="s">
        <v>50</v>
      </c>
    </row>
    <row r="28" spans="1:7" ht="15.75" thickBot="1" x14ac:dyDescent="0.3">
      <c r="A28" s="5" t="s">
        <v>70</v>
      </c>
      <c r="B28" s="13"/>
      <c r="C28" s="13" t="s">
        <v>50</v>
      </c>
      <c r="D28" s="13" t="s">
        <v>50</v>
      </c>
      <c r="E28" s="13" t="s">
        <v>50</v>
      </c>
      <c r="F28" s="13" t="s">
        <v>50</v>
      </c>
      <c r="G28" s="13" t="s">
        <v>50</v>
      </c>
    </row>
    <row r="31" spans="1:7" s="10" customFormat="1" ht="15.75" customHeight="1" thickBot="1" x14ac:dyDescent="0.25">
      <c r="A31" s="57" t="s">
        <v>150</v>
      </c>
      <c r="B31" s="57"/>
      <c r="C31" s="57"/>
      <c r="D31" s="57"/>
      <c r="E31" s="57"/>
      <c r="F31" s="57"/>
      <c r="G31" s="57"/>
    </row>
    <row r="32" spans="1:7" ht="15.75" thickBot="1" x14ac:dyDescent="0.3">
      <c r="B32" s="38" t="s">
        <v>177</v>
      </c>
      <c r="C32" s="39" t="s">
        <v>174</v>
      </c>
      <c r="D32" s="39" t="s">
        <v>178</v>
      </c>
      <c r="E32" s="39" t="s">
        <v>151</v>
      </c>
      <c r="F32" s="39" t="s">
        <v>48</v>
      </c>
      <c r="G32" s="39" t="s">
        <v>49</v>
      </c>
    </row>
    <row r="33" spans="1:7" ht="15.75" thickBot="1" x14ac:dyDescent="0.3">
      <c r="A33" s="5" t="s">
        <v>51</v>
      </c>
      <c r="B33" s="13"/>
      <c r="C33" s="13" t="s">
        <v>50</v>
      </c>
      <c r="D33" s="13" t="s">
        <v>50</v>
      </c>
      <c r="E33" s="13" t="s">
        <v>50</v>
      </c>
      <c r="F33" s="13" t="s">
        <v>50</v>
      </c>
      <c r="G33" s="13" t="s">
        <v>50</v>
      </c>
    </row>
    <row r="34" spans="1:7" ht="15.75" thickBot="1" x14ac:dyDescent="0.3">
      <c r="A34" s="5" t="s">
        <v>52</v>
      </c>
      <c r="B34" s="13"/>
      <c r="C34" s="13"/>
      <c r="D34" s="13"/>
      <c r="E34" s="13"/>
      <c r="F34" s="13"/>
      <c r="G34" s="13"/>
    </row>
    <row r="35" spans="1:7" ht="15.75" thickBot="1" x14ac:dyDescent="0.3">
      <c r="A35" s="5" t="s">
        <v>53</v>
      </c>
      <c r="B35" s="13"/>
      <c r="C35" s="13"/>
      <c r="D35" s="13"/>
      <c r="E35" s="13"/>
      <c r="F35" s="13"/>
      <c r="G35" s="13"/>
    </row>
    <row r="36" spans="1:7" ht="15.75" thickBot="1" x14ac:dyDescent="0.3">
      <c r="A36" s="5" t="s">
        <v>54</v>
      </c>
      <c r="B36" s="13"/>
      <c r="C36" s="13"/>
      <c r="D36" s="13"/>
      <c r="E36" s="13"/>
      <c r="F36" s="13"/>
      <c r="G36" s="13"/>
    </row>
    <row r="37" spans="1:7" ht="15.75" thickBot="1" x14ac:dyDescent="0.3">
      <c r="A37" s="5" t="s">
        <v>55</v>
      </c>
      <c r="B37" s="13"/>
      <c r="C37" s="13" t="s">
        <v>50</v>
      </c>
      <c r="D37" s="13" t="s">
        <v>50</v>
      </c>
      <c r="E37" s="13" t="s">
        <v>50</v>
      </c>
      <c r="F37" s="13" t="s">
        <v>50</v>
      </c>
      <c r="G37" s="13" t="s">
        <v>50</v>
      </c>
    </row>
    <row r="40" spans="1:7" s="10" customFormat="1" ht="15.75" customHeight="1" thickBot="1" x14ac:dyDescent="0.3">
      <c r="A40" s="57" t="s">
        <v>152</v>
      </c>
      <c r="B40" s="57"/>
      <c r="C40" s="57"/>
      <c r="D40" s="57"/>
      <c r="E40" s="5"/>
      <c r="F40" s="5"/>
      <c r="G40" s="5"/>
    </row>
    <row r="41" spans="1:7" ht="15.75" thickBot="1" x14ac:dyDescent="0.3">
      <c r="B41" s="38" t="s">
        <v>153</v>
      </c>
      <c r="C41" s="39" t="s">
        <v>180</v>
      </c>
      <c r="D41" s="39" t="s">
        <v>179</v>
      </c>
    </row>
    <row r="42" spans="1:7" ht="15.75" thickBot="1" x14ac:dyDescent="0.3">
      <c r="A42" s="5" t="s">
        <v>51</v>
      </c>
      <c r="B42" s="13"/>
      <c r="C42" s="13" t="s">
        <v>50</v>
      </c>
      <c r="D42" s="13" t="s">
        <v>50</v>
      </c>
    </row>
    <row r="43" spans="1:7" ht="15.75" thickBot="1" x14ac:dyDescent="0.3">
      <c r="A43" s="5" t="s">
        <v>52</v>
      </c>
      <c r="B43" s="13"/>
      <c r="C43" s="13"/>
      <c r="D43" s="13"/>
    </row>
    <row r="44" spans="1:7" ht="15.75" thickBot="1" x14ac:dyDescent="0.3">
      <c r="A44" s="5" t="s">
        <v>53</v>
      </c>
      <c r="B44" s="13"/>
      <c r="C44" s="13" t="s">
        <v>50</v>
      </c>
      <c r="D44" s="13" t="s">
        <v>50</v>
      </c>
    </row>
    <row r="45" spans="1:7" ht="15.75" thickBot="1" x14ac:dyDescent="0.3">
      <c r="A45" s="5" t="s">
        <v>54</v>
      </c>
      <c r="B45" s="13"/>
      <c r="C45" s="13" t="s">
        <v>50</v>
      </c>
      <c r="D45" s="13" t="s">
        <v>50</v>
      </c>
    </row>
    <row r="46" spans="1:7" ht="15.75" thickBot="1" x14ac:dyDescent="0.3">
      <c r="A46" s="5" t="s">
        <v>55</v>
      </c>
      <c r="B46" s="13"/>
      <c r="C46" s="13" t="s">
        <v>50</v>
      </c>
      <c r="D46" s="13" t="s">
        <v>50</v>
      </c>
    </row>
    <row r="49" spans="1:12" s="10" customFormat="1" ht="12.75" x14ac:dyDescent="0.2">
      <c r="A49" s="7" t="s">
        <v>110</v>
      </c>
      <c r="B49" s="7"/>
      <c r="C49" s="7"/>
      <c r="D49" s="9"/>
      <c r="F49" s="11"/>
      <c r="I49" s="8"/>
      <c r="J49" s="8"/>
      <c r="K49" s="8"/>
      <c r="L49" s="8"/>
    </row>
    <row r="50" spans="1:12" s="10" customFormat="1" ht="12.75" x14ac:dyDescent="0.2">
      <c r="A50" s="10" t="s">
        <v>146</v>
      </c>
      <c r="D50" s="9"/>
      <c r="F50" s="11"/>
      <c r="I50" s="8"/>
      <c r="J50" s="8"/>
      <c r="K50" s="8"/>
      <c r="L50" s="8"/>
    </row>
    <row r="51" spans="1:12" s="10" customFormat="1" ht="12.75" x14ac:dyDescent="0.2">
      <c r="A51" s="10" t="s">
        <v>147</v>
      </c>
      <c r="D51" s="9"/>
      <c r="F51" s="11"/>
      <c r="I51" s="8"/>
      <c r="J51" s="8"/>
      <c r="K51" s="8"/>
      <c r="L51" s="8"/>
    </row>
    <row r="52" spans="1:12" s="10" customFormat="1" ht="12.75" x14ac:dyDescent="0.2">
      <c r="A52" s="10" t="s">
        <v>76</v>
      </c>
      <c r="D52" s="9"/>
      <c r="F52" s="11"/>
      <c r="I52" s="8"/>
      <c r="J52" s="8"/>
      <c r="K52" s="8"/>
      <c r="L52" s="8"/>
    </row>
    <row r="53" spans="1:12" s="10" customFormat="1" ht="12.75" x14ac:dyDescent="0.2">
      <c r="A53" s="10" t="s">
        <v>126</v>
      </c>
      <c r="D53" s="9"/>
      <c r="F53" s="11"/>
      <c r="I53" s="8"/>
      <c r="J53" s="8"/>
      <c r="K53" s="8"/>
      <c r="L53" s="8"/>
    </row>
  </sheetData>
  <sheetProtection algorithmName="SHA-512" hashValue="+/LX7n9RMctCc7W4DfJnkVm4zN8wfrFro7BA2tA6/YXCTNwj4BUAapLJwFzXSehwqUEY356uSHtDedwMnN2gGw==" saltValue="7bHf6PTPBXqOdN1KVQqjPw==" spinCount="100000" sheet="1" selectLockedCells="1"/>
  <mergeCells count="4">
    <mergeCell ref="A5:G5"/>
    <mergeCell ref="A7:G7"/>
    <mergeCell ref="A31:G31"/>
    <mergeCell ref="A40:D40"/>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5B9E-9821-46FA-BD16-2D2D5D35F110}">
  <dimension ref="A2:L87"/>
  <sheetViews>
    <sheetView showGridLines="0" workbookViewId="0">
      <pane ySplit="6" topLeftCell="A38" activePane="bottomLeft" state="frozen"/>
      <selection pane="bottomLeft" activeCell="B44" activeCellId="5" sqref="E11:E12 D14 E14 D21:E25 D32:E36 B44:E48"/>
    </sheetView>
  </sheetViews>
  <sheetFormatPr defaultColWidth="9.140625" defaultRowHeight="12.75" x14ac:dyDescent="0.2"/>
  <cols>
    <col min="1" max="1" width="24" style="10" customWidth="1"/>
    <col min="2" max="2" width="86.140625" style="10" customWidth="1"/>
    <col min="3" max="3" width="41.42578125" style="10" customWidth="1"/>
    <col min="4" max="4" width="45.140625" style="10" customWidth="1"/>
    <col min="5" max="5" width="19.85546875" style="10" customWidth="1"/>
    <col min="6" max="16384" width="9.140625" style="10"/>
  </cols>
  <sheetData>
    <row r="2" spans="1:5" ht="15" x14ac:dyDescent="0.25">
      <c r="C2" s="5"/>
    </row>
    <row r="5" spans="1:5" ht="26.25" customHeight="1" x14ac:dyDescent="0.2">
      <c r="A5" s="57" t="s">
        <v>192</v>
      </c>
      <c r="B5" s="57"/>
      <c r="C5" s="57"/>
      <c r="D5" s="57"/>
      <c r="E5" s="57"/>
    </row>
    <row r="6" spans="1:5" ht="24" customHeight="1" x14ac:dyDescent="0.2">
      <c r="A6" s="62" t="s">
        <v>181</v>
      </c>
      <c r="B6" s="62"/>
      <c r="C6" s="62"/>
      <c r="D6" s="62"/>
      <c r="E6" s="62"/>
    </row>
    <row r="7" spans="1:5" ht="26.25" customHeight="1" x14ac:dyDescent="0.2">
      <c r="A7" s="66" t="s">
        <v>125</v>
      </c>
      <c r="B7" s="66"/>
      <c r="C7" s="66"/>
      <c r="D7" s="66"/>
      <c r="E7" s="66"/>
    </row>
    <row r="8" spans="1:5" x14ac:dyDescent="0.2">
      <c r="D8" s="33"/>
      <c r="E8" s="9"/>
    </row>
    <row r="9" spans="1:5" ht="27.75" customHeight="1" x14ac:dyDescent="0.2">
      <c r="A9" s="58"/>
      <c r="B9" s="59"/>
      <c r="C9" s="34" t="s">
        <v>80</v>
      </c>
      <c r="D9" s="18"/>
    </row>
    <row r="10" spans="1:5" ht="27" customHeight="1" x14ac:dyDescent="0.2">
      <c r="A10" s="60" t="s">
        <v>102</v>
      </c>
      <c r="B10" s="61"/>
    </row>
    <row r="11" spans="1:5" ht="27" customHeight="1" x14ac:dyDescent="0.2">
      <c r="C11" s="54" t="s">
        <v>189</v>
      </c>
      <c r="E11" s="50">
        <v>0</v>
      </c>
    </row>
    <row r="12" spans="1:5" ht="27" customHeight="1" x14ac:dyDescent="0.2">
      <c r="A12" s="60" t="s">
        <v>148</v>
      </c>
      <c r="B12" s="61"/>
      <c r="C12" s="54" t="s">
        <v>109</v>
      </c>
      <c r="E12" s="50">
        <v>0</v>
      </c>
    </row>
    <row r="13" spans="1:5" ht="27" customHeight="1" x14ac:dyDescent="0.2">
      <c r="C13" s="54" t="s">
        <v>108</v>
      </c>
      <c r="E13" s="51">
        <f>E37</f>
        <v>0</v>
      </c>
    </row>
    <row r="14" spans="1:5" ht="27" customHeight="1" x14ac:dyDescent="0.2">
      <c r="A14" s="58"/>
      <c r="B14" s="59"/>
      <c r="C14" s="54" t="s">
        <v>101</v>
      </c>
      <c r="D14" s="53" t="s">
        <v>100</v>
      </c>
      <c r="E14" s="50">
        <v>0</v>
      </c>
    </row>
    <row r="15" spans="1:5" ht="27" customHeight="1" thickBot="1" x14ac:dyDescent="0.25">
      <c r="A15" s="60" t="s">
        <v>182</v>
      </c>
      <c r="B15" s="61"/>
      <c r="C15" s="21" t="s">
        <v>107</v>
      </c>
      <c r="D15" s="21"/>
      <c r="E15" s="52">
        <f>SUM(E11:E14)</f>
        <v>0</v>
      </c>
    </row>
    <row r="16" spans="1:5" ht="13.5" thickTop="1" x14ac:dyDescent="0.2">
      <c r="A16" s="7"/>
      <c r="B16" s="7"/>
      <c r="C16" s="23"/>
    </row>
    <row r="17" spans="1:12" x14ac:dyDescent="0.2">
      <c r="A17" s="7"/>
      <c r="B17" s="7"/>
      <c r="C17" s="23"/>
    </row>
    <row r="18" spans="1:12" x14ac:dyDescent="0.2">
      <c r="A18" s="7"/>
      <c r="B18" s="7"/>
      <c r="E18" s="9"/>
    </row>
    <row r="19" spans="1:12" ht="27.75" customHeight="1" x14ac:dyDescent="0.2">
      <c r="A19" s="58"/>
      <c r="B19" s="59"/>
      <c r="C19" s="34" t="s">
        <v>88</v>
      </c>
      <c r="D19" s="18"/>
      <c r="E19" s="23"/>
    </row>
    <row r="20" spans="1:12" ht="31.5" customHeight="1" x14ac:dyDescent="0.2">
      <c r="A20" s="60" t="s">
        <v>149</v>
      </c>
      <c r="B20" s="61"/>
      <c r="C20" s="7"/>
      <c r="D20" s="7"/>
      <c r="E20" s="23"/>
    </row>
    <row r="21" spans="1:12" x14ac:dyDescent="0.2">
      <c r="A21" s="7"/>
      <c r="B21" s="7"/>
      <c r="C21" s="10" t="s">
        <v>89</v>
      </c>
      <c r="D21" s="12" t="s">
        <v>99</v>
      </c>
      <c r="E21" s="1">
        <v>0</v>
      </c>
    </row>
    <row r="22" spans="1:12" x14ac:dyDescent="0.2">
      <c r="C22" s="10" t="s">
        <v>90</v>
      </c>
      <c r="D22" s="12" t="s">
        <v>99</v>
      </c>
      <c r="E22" s="1">
        <v>0</v>
      </c>
      <c r="G22" s="15"/>
    </row>
    <row r="23" spans="1:12" x14ac:dyDescent="0.2">
      <c r="C23" s="10" t="s">
        <v>91</v>
      </c>
      <c r="D23" s="12" t="s">
        <v>99</v>
      </c>
      <c r="E23" s="1">
        <v>0</v>
      </c>
    </row>
    <row r="24" spans="1:12" x14ac:dyDescent="0.2">
      <c r="C24" s="10" t="s">
        <v>92</v>
      </c>
      <c r="D24" s="12" t="s">
        <v>99</v>
      </c>
      <c r="E24" s="1">
        <v>0</v>
      </c>
    </row>
    <row r="25" spans="1:12" x14ac:dyDescent="0.2">
      <c r="C25" s="10" t="s">
        <v>93</v>
      </c>
      <c r="D25" s="12" t="s">
        <v>100</v>
      </c>
      <c r="E25" s="1">
        <v>0</v>
      </c>
    </row>
    <row r="26" spans="1:12" ht="13.5" thickBot="1" x14ac:dyDescent="0.25">
      <c r="C26" s="21" t="s">
        <v>94</v>
      </c>
      <c r="D26" s="21"/>
      <c r="E26" s="22">
        <f>SUM(E21:E25)</f>
        <v>0</v>
      </c>
      <c r="L26" s="10" t="s">
        <v>78</v>
      </c>
    </row>
    <row r="27" spans="1:12" ht="13.5" thickTop="1" x14ac:dyDescent="0.2"/>
    <row r="29" spans="1:12" x14ac:dyDescent="0.2">
      <c r="C29" s="23"/>
    </row>
    <row r="30" spans="1:12" ht="27.75" customHeight="1" x14ac:dyDescent="0.2">
      <c r="A30" s="58"/>
      <c r="B30" s="59"/>
      <c r="C30" s="48" t="s">
        <v>81</v>
      </c>
      <c r="D30" s="18"/>
      <c r="E30" s="23"/>
    </row>
    <row r="31" spans="1:12" ht="54" customHeight="1" x14ac:dyDescent="0.2">
      <c r="A31" s="60" t="s">
        <v>103</v>
      </c>
      <c r="B31" s="61"/>
      <c r="C31" s="7"/>
      <c r="D31" s="7"/>
      <c r="E31" s="23"/>
    </row>
    <row r="32" spans="1:12" x14ac:dyDescent="0.2">
      <c r="A32" s="35"/>
      <c r="C32" s="10" t="s">
        <v>82</v>
      </c>
      <c r="D32" s="12" t="s">
        <v>98</v>
      </c>
      <c r="E32" s="1">
        <v>0</v>
      </c>
    </row>
    <row r="33" spans="1:12" x14ac:dyDescent="0.2">
      <c r="C33" s="10" t="s">
        <v>83</v>
      </c>
      <c r="D33" s="12" t="s">
        <v>98</v>
      </c>
      <c r="E33" s="1">
        <v>0</v>
      </c>
      <c r="G33" s="15"/>
    </row>
    <row r="34" spans="1:12" x14ac:dyDescent="0.2">
      <c r="C34" s="10" t="s">
        <v>84</v>
      </c>
      <c r="D34" s="12" t="s">
        <v>98</v>
      </c>
      <c r="E34" s="1">
        <v>0</v>
      </c>
    </row>
    <row r="35" spans="1:12" x14ac:dyDescent="0.2">
      <c r="C35" s="10" t="s">
        <v>85</v>
      </c>
      <c r="D35" s="12" t="s">
        <v>98</v>
      </c>
      <c r="E35" s="1">
        <v>0</v>
      </c>
    </row>
    <row r="36" spans="1:12" x14ac:dyDescent="0.2">
      <c r="C36" s="10" t="s">
        <v>86</v>
      </c>
      <c r="D36" s="12" t="s">
        <v>98</v>
      </c>
      <c r="E36" s="1">
        <v>0</v>
      </c>
    </row>
    <row r="37" spans="1:12" ht="13.5" thickBot="1" x14ac:dyDescent="0.25">
      <c r="C37" s="21" t="s">
        <v>87</v>
      </c>
      <c r="D37" s="21"/>
      <c r="E37" s="22">
        <f>SUM(E32:E36)</f>
        <v>0</v>
      </c>
      <c r="L37" s="10" t="s">
        <v>78</v>
      </c>
    </row>
    <row r="38" spans="1:12" ht="13.5" thickTop="1" x14ac:dyDescent="0.2">
      <c r="E38" s="25"/>
    </row>
    <row r="40" spans="1:12" ht="13.5" thickBot="1" x14ac:dyDescent="0.25">
      <c r="C40" s="21" t="s">
        <v>95</v>
      </c>
      <c r="D40" s="21"/>
      <c r="E40" s="27">
        <f>IF((E15-E13)&lt;&gt;0,E15-E37,E26-E37)</f>
        <v>0</v>
      </c>
    </row>
    <row r="41" spans="1:12" ht="13.5" thickTop="1" x14ac:dyDescent="0.2"/>
    <row r="43" spans="1:12" ht="15" customHeight="1" x14ac:dyDescent="0.2">
      <c r="A43" s="36" t="s">
        <v>81</v>
      </c>
      <c r="B43" s="36" t="s">
        <v>97</v>
      </c>
      <c r="C43" s="67" t="s">
        <v>183</v>
      </c>
      <c r="D43" s="67"/>
      <c r="E43" s="67"/>
    </row>
    <row r="44" spans="1:12" ht="50.1" customHeight="1" x14ac:dyDescent="0.2">
      <c r="A44" s="37" t="s">
        <v>82</v>
      </c>
      <c r="B44" s="49"/>
      <c r="C44" s="63"/>
      <c r="D44" s="64"/>
      <c r="E44" s="65"/>
    </row>
    <row r="45" spans="1:12" ht="50.1" customHeight="1" x14ac:dyDescent="0.2">
      <c r="A45" s="37" t="s">
        <v>83</v>
      </c>
      <c r="B45" s="49"/>
      <c r="C45" s="63"/>
      <c r="D45" s="64"/>
      <c r="E45" s="65"/>
    </row>
    <row r="46" spans="1:12" ht="50.1" customHeight="1" x14ac:dyDescent="0.2">
      <c r="A46" s="37" t="s">
        <v>84</v>
      </c>
      <c r="B46" s="49"/>
      <c r="C46" s="63"/>
      <c r="D46" s="64"/>
      <c r="E46" s="65"/>
    </row>
    <row r="47" spans="1:12" ht="50.1" customHeight="1" x14ac:dyDescent="0.2">
      <c r="A47" s="37" t="s">
        <v>85</v>
      </c>
      <c r="B47" s="49"/>
      <c r="C47" s="63"/>
      <c r="D47" s="64"/>
      <c r="E47" s="65"/>
    </row>
    <row r="48" spans="1:12" ht="50.1" customHeight="1" x14ac:dyDescent="0.2">
      <c r="A48" s="37" t="s">
        <v>86</v>
      </c>
      <c r="B48" s="49"/>
      <c r="C48" s="63"/>
      <c r="D48" s="64"/>
      <c r="E48" s="65"/>
    </row>
    <row r="52" spans="1:12" x14ac:dyDescent="0.2">
      <c r="A52" s="7" t="s">
        <v>110</v>
      </c>
      <c r="B52" s="7"/>
      <c r="C52" s="7"/>
      <c r="D52" s="9"/>
      <c r="F52" s="11"/>
      <c r="I52" s="8"/>
      <c r="J52" s="8"/>
      <c r="K52" s="8"/>
      <c r="L52" s="8"/>
    </row>
    <row r="53" spans="1:12" x14ac:dyDescent="0.2">
      <c r="A53" s="10" t="s">
        <v>146</v>
      </c>
      <c r="D53" s="9"/>
      <c r="F53" s="11"/>
      <c r="I53" s="8"/>
      <c r="J53" s="8"/>
      <c r="K53" s="8"/>
      <c r="L53" s="8"/>
    </row>
    <row r="54" spans="1:12" x14ac:dyDescent="0.2">
      <c r="A54" s="10" t="s">
        <v>147</v>
      </c>
      <c r="D54" s="9"/>
      <c r="F54" s="11"/>
      <c r="I54" s="8"/>
      <c r="J54" s="8"/>
      <c r="K54" s="8"/>
      <c r="L54" s="8"/>
    </row>
    <row r="55" spans="1:12" x14ac:dyDescent="0.2">
      <c r="A55" s="10" t="s">
        <v>76</v>
      </c>
      <c r="D55" s="9"/>
      <c r="F55" s="11"/>
      <c r="I55" s="8"/>
      <c r="J55" s="8"/>
      <c r="K55" s="8"/>
      <c r="L55" s="8"/>
    </row>
    <row r="56" spans="1:12" x14ac:dyDescent="0.2">
      <c r="A56" s="10" t="s">
        <v>126</v>
      </c>
      <c r="D56" s="9"/>
      <c r="F56" s="11"/>
      <c r="I56" s="8"/>
      <c r="J56" s="8"/>
      <c r="K56" s="8"/>
      <c r="L56" s="8"/>
    </row>
    <row r="77" spans="1:9" s="5" customFormat="1" ht="15" x14ac:dyDescent="0.25">
      <c r="A77" s="3" t="s">
        <v>96</v>
      </c>
      <c r="B77" s="3"/>
      <c r="C77" s="3"/>
      <c r="D77" s="4"/>
      <c r="F77" s="6"/>
      <c r="G77" s="6"/>
      <c r="H77" s="6"/>
      <c r="I77" s="6"/>
    </row>
    <row r="78" spans="1:9" s="5" customFormat="1" ht="15" x14ac:dyDescent="0.25">
      <c r="A78" s="5" t="s">
        <v>74</v>
      </c>
      <c r="D78" s="4"/>
      <c r="F78" s="6"/>
      <c r="G78" s="6"/>
      <c r="H78" s="6"/>
      <c r="I78" s="6"/>
    </row>
    <row r="79" spans="1:9" s="5" customFormat="1" ht="15" x14ac:dyDescent="0.25">
      <c r="A79" s="5" t="s">
        <v>73</v>
      </c>
      <c r="D79" s="4"/>
      <c r="F79" s="6"/>
      <c r="G79" s="6"/>
      <c r="H79" s="6"/>
      <c r="I79" s="6"/>
    </row>
    <row r="80" spans="1:9" s="5" customFormat="1" ht="15" x14ac:dyDescent="0.25">
      <c r="A80" s="5" t="s">
        <v>72</v>
      </c>
      <c r="D80" s="4"/>
      <c r="F80" s="6"/>
      <c r="G80" s="6"/>
      <c r="H80" s="6"/>
      <c r="I80" s="6"/>
    </row>
    <row r="81" spans="1:9" s="5" customFormat="1" ht="15" x14ac:dyDescent="0.25">
      <c r="A81" s="5" t="s">
        <v>75</v>
      </c>
      <c r="D81" s="4"/>
      <c r="F81" s="6"/>
      <c r="G81" s="6"/>
      <c r="H81" s="6"/>
      <c r="I81" s="6"/>
    </row>
    <row r="82" spans="1:9" s="5" customFormat="1" ht="15" x14ac:dyDescent="0.25">
      <c r="A82" s="5" t="s">
        <v>76</v>
      </c>
      <c r="D82" s="4"/>
      <c r="F82" s="6"/>
      <c r="G82" s="6"/>
      <c r="H82" s="6"/>
      <c r="I82" s="6"/>
    </row>
    <row r="83" spans="1:9" s="5" customFormat="1" ht="15" x14ac:dyDescent="0.25">
      <c r="A83" s="5" t="s">
        <v>77</v>
      </c>
      <c r="D83" s="4"/>
      <c r="F83" s="6"/>
      <c r="G83" s="6"/>
      <c r="H83" s="6"/>
      <c r="I83" s="6"/>
    </row>
    <row r="87" spans="1:9" s="5" customFormat="1" ht="15" x14ac:dyDescent="0.25">
      <c r="A87" s="2"/>
      <c r="B87" s="2"/>
      <c r="F87" s="6"/>
      <c r="G87" s="6"/>
      <c r="H87" s="6"/>
      <c r="I87" s="6"/>
    </row>
  </sheetData>
  <sheetProtection algorithmName="SHA-512" hashValue="CJYhwxQ6panNSKqj/vNpPS9ptilBpvhijwZngKoBLGUInaIbDdwA33pyDcpdLKjBJznB6owBJlZUv8UZeQOciA==" saltValue="hV3iHOUgWwCxddqx1VewNg==" spinCount="100000" sheet="1" selectLockedCells="1"/>
  <mergeCells count="18">
    <mergeCell ref="C47:E47"/>
    <mergeCell ref="C48:E48"/>
    <mergeCell ref="C43:E43"/>
    <mergeCell ref="C44:E44"/>
    <mergeCell ref="C45:E45"/>
    <mergeCell ref="A30:B30"/>
    <mergeCell ref="A31:B31"/>
    <mergeCell ref="A6:E6"/>
    <mergeCell ref="A5:E5"/>
    <mergeCell ref="C46:E46"/>
    <mergeCell ref="A9:B9"/>
    <mergeCell ref="A10:B10"/>
    <mergeCell ref="A12:B12"/>
    <mergeCell ref="A15:B15"/>
    <mergeCell ref="A14:B14"/>
    <mergeCell ref="A19:B19"/>
    <mergeCell ref="A20:B20"/>
    <mergeCell ref="A7:E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7CA9-109B-40A8-BCDE-8FD097DF9A37}">
  <dimension ref="A2:P163"/>
  <sheetViews>
    <sheetView showGridLines="0" tabSelected="1" zoomScale="90" zoomScaleNormal="90" workbookViewId="0">
      <pane ySplit="15" topLeftCell="A131" activePane="bottomLeft" state="frozen"/>
      <selection activeCell="C141" sqref="C141"/>
      <selection pane="bottomLeft" activeCell="B99" sqref="B99"/>
    </sheetView>
  </sheetViews>
  <sheetFormatPr defaultColWidth="9.140625" defaultRowHeight="12.75" x14ac:dyDescent="0.2"/>
  <cols>
    <col min="1" max="1" width="107.7109375" style="10" customWidth="1"/>
    <col min="2" max="3" width="12.28515625" style="10" customWidth="1"/>
    <col min="4" max="4" width="3.7109375" style="10" customWidth="1"/>
    <col min="5" max="5" width="12.140625" style="10" bestFit="1" customWidth="1"/>
    <col min="6" max="6" width="11.7109375" style="10" bestFit="1" customWidth="1"/>
    <col min="7" max="7" width="3.7109375" style="10" customWidth="1"/>
    <col min="8" max="8" width="107.7109375" style="10" customWidth="1"/>
    <col min="9" max="9" width="10.7109375" style="10" bestFit="1" customWidth="1"/>
    <col min="10" max="10" width="13" style="10" customWidth="1"/>
    <col min="11" max="16384" width="9.140625" style="10"/>
  </cols>
  <sheetData>
    <row r="2" spans="1:16" ht="15" x14ac:dyDescent="0.25">
      <c r="C2" s="5"/>
    </row>
    <row r="5" spans="1:16" ht="15.75" x14ac:dyDescent="0.25">
      <c r="A5" s="69" t="s">
        <v>0</v>
      </c>
      <c r="B5" s="69"/>
      <c r="C5" s="69"/>
      <c r="D5" s="69"/>
      <c r="E5" s="69"/>
      <c r="F5" s="69"/>
      <c r="G5" s="69"/>
      <c r="H5" s="69"/>
      <c r="I5" s="69"/>
      <c r="J5" s="69"/>
    </row>
    <row r="6" spans="1:16" ht="25.5" customHeight="1" x14ac:dyDescent="0.2">
      <c r="A6" s="62" t="s">
        <v>195</v>
      </c>
      <c r="B6" s="62"/>
      <c r="C6" s="62"/>
      <c r="D6" s="62"/>
      <c r="E6" s="62"/>
      <c r="F6" s="62"/>
      <c r="G6" s="62"/>
      <c r="H6" s="62"/>
      <c r="I6" s="62"/>
      <c r="J6" s="62"/>
    </row>
    <row r="7" spans="1:16" ht="13.5" thickBot="1" x14ac:dyDescent="0.25"/>
    <row r="8" spans="1:16" ht="52.5" thickTop="1" thickBot="1" x14ac:dyDescent="0.25">
      <c r="A8" s="44" t="s">
        <v>184</v>
      </c>
      <c r="B8" s="41" t="s">
        <v>119</v>
      </c>
      <c r="C8" s="42"/>
      <c r="D8" s="42"/>
      <c r="E8" s="42"/>
      <c r="F8" s="42"/>
      <c r="G8" s="42"/>
      <c r="H8" s="43" t="s">
        <v>154</v>
      </c>
      <c r="I8" s="42"/>
      <c r="J8" s="45"/>
      <c r="K8" s="8" t="s">
        <v>119</v>
      </c>
      <c r="L8" s="8" t="s">
        <v>120</v>
      </c>
      <c r="M8" s="8">
        <v>1</v>
      </c>
      <c r="N8" s="8">
        <v>2</v>
      </c>
      <c r="O8" s="8">
        <v>3</v>
      </c>
      <c r="P8" s="8">
        <v>4</v>
      </c>
    </row>
    <row r="9" spans="1:16" ht="17.25" thickTop="1" thickBot="1" x14ac:dyDescent="0.25">
      <c r="A9" s="14"/>
      <c r="B9" s="14"/>
      <c r="H9" s="15"/>
      <c r="K9" s="8"/>
      <c r="L9" s="8"/>
      <c r="M9" s="8"/>
      <c r="N9" s="8"/>
      <c r="O9" s="8"/>
      <c r="P9" s="8"/>
    </row>
    <row r="10" spans="1:16" ht="52.5" customHeight="1" thickTop="1" thickBot="1" x14ac:dyDescent="0.25">
      <c r="A10" s="44" t="s">
        <v>193</v>
      </c>
      <c r="B10" s="41" t="s">
        <v>119</v>
      </c>
      <c r="C10" s="42"/>
      <c r="D10" s="42"/>
      <c r="E10" s="42"/>
      <c r="F10" s="42"/>
      <c r="G10" s="42"/>
      <c r="H10" s="43" t="s">
        <v>194</v>
      </c>
      <c r="I10" s="42"/>
      <c r="J10" s="45"/>
      <c r="K10" s="8"/>
      <c r="L10" s="8"/>
      <c r="M10" s="8"/>
      <c r="N10" s="8"/>
      <c r="O10" s="8"/>
      <c r="P10" s="8"/>
    </row>
    <row r="11" spans="1:16" ht="17.25" thickTop="1" thickBot="1" x14ac:dyDescent="0.25">
      <c r="A11" s="14"/>
      <c r="B11" s="14"/>
      <c r="C11" s="14"/>
      <c r="H11" s="15"/>
      <c r="K11" s="8"/>
      <c r="L11" s="8"/>
    </row>
    <row r="12" spans="1:16" ht="17.25" thickTop="1" thickBot="1" x14ac:dyDescent="0.25">
      <c r="A12" s="44" t="s">
        <v>157</v>
      </c>
      <c r="B12" s="46">
        <v>1</v>
      </c>
      <c r="C12" s="42"/>
      <c r="D12" s="42"/>
      <c r="E12" s="42"/>
      <c r="F12" s="42"/>
      <c r="G12" s="42"/>
      <c r="H12" s="47" t="str">
        <f>IF(B12=1,"Vul alleen Begroting 1e jr in!",IF(B12=2,"Vul Begroting 1e jr en 2e jr in!",IF(B12=3,"Vul Begroting 1e jr, 2e jr en 3e jr in!",IF(B12=4,"Vul Begroting 1e jr, 2e jr, 3e jr en 4e jr in!",""))))</f>
        <v>Vul alleen Begroting 1e jr in!</v>
      </c>
      <c r="I12" s="42"/>
      <c r="J12" s="45"/>
      <c r="K12" s="8">
        <v>1</v>
      </c>
      <c r="L12" s="8">
        <v>2</v>
      </c>
      <c r="M12" s="8">
        <v>3</v>
      </c>
      <c r="N12" s="8">
        <v>4</v>
      </c>
    </row>
    <row r="13" spans="1:16" ht="14.25" thickTop="1" thickBot="1" x14ac:dyDescent="0.25"/>
    <row r="14" spans="1:16" ht="17.25" thickTop="1" thickBot="1" x14ac:dyDescent="0.25">
      <c r="A14" s="44" t="s">
        <v>190</v>
      </c>
      <c r="B14" s="55">
        <v>2025</v>
      </c>
      <c r="C14" s="7">
        <f>IF(B14-1=-1,"",B14-1)</f>
        <v>2024</v>
      </c>
      <c r="I14" s="7">
        <f>IF(B14="","",B14)</f>
        <v>2025</v>
      </c>
      <c r="J14" s="7">
        <f>IF(B14="","",IF(I14-1=-1,"",I14-1))</f>
        <v>2024</v>
      </c>
    </row>
    <row r="15" spans="1:16" ht="28.5" thickTop="1" x14ac:dyDescent="0.2">
      <c r="A15" s="16" t="s">
        <v>158</v>
      </c>
      <c r="B15" s="7"/>
      <c r="E15" s="17" t="s">
        <v>27</v>
      </c>
      <c r="F15" s="17" t="s">
        <v>30</v>
      </c>
      <c r="H15" s="16" t="s">
        <v>159</v>
      </c>
    </row>
    <row r="17" spans="1:13" x14ac:dyDescent="0.2">
      <c r="A17" s="18" t="s">
        <v>1</v>
      </c>
      <c r="B17" s="18"/>
      <c r="H17" s="18" t="s">
        <v>33</v>
      </c>
    </row>
    <row r="18" spans="1:13" x14ac:dyDescent="0.2">
      <c r="A18" s="10" t="s">
        <v>2</v>
      </c>
      <c r="B18" s="1">
        <v>0</v>
      </c>
      <c r="C18" s="1">
        <v>0</v>
      </c>
      <c r="E18" s="19">
        <f>IF($B$10="ja",0%,IF($B$8="nee",100%,70%))</f>
        <v>0</v>
      </c>
      <c r="F18" s="20">
        <f>IFERROR(B18*E18,0)</f>
        <v>0</v>
      </c>
      <c r="H18" s="10" t="s">
        <v>185</v>
      </c>
      <c r="I18" s="1">
        <v>0</v>
      </c>
      <c r="J18" s="1">
        <v>0</v>
      </c>
    </row>
    <row r="19" spans="1:13" x14ac:dyDescent="0.2">
      <c r="A19" s="10" t="s">
        <v>3</v>
      </c>
      <c r="B19" s="1">
        <v>0</v>
      </c>
      <c r="C19" s="1">
        <v>0</v>
      </c>
      <c r="E19" s="19">
        <f t="shared" ref="E19:E20" si="0">IF($B$10="ja",0%,IF($B$8="nee",100%,70%))</f>
        <v>0</v>
      </c>
      <c r="F19" s="20">
        <f t="shared" ref="F19:F32" si="1">IFERROR(B19*E19,0)</f>
        <v>0</v>
      </c>
      <c r="H19" s="10" t="s">
        <v>38</v>
      </c>
      <c r="I19" s="1">
        <v>0</v>
      </c>
      <c r="J19" s="1">
        <v>0</v>
      </c>
    </row>
    <row r="20" spans="1:13" x14ac:dyDescent="0.2">
      <c r="A20" s="10" t="s">
        <v>4</v>
      </c>
      <c r="B20" s="1">
        <v>0</v>
      </c>
      <c r="C20" s="1">
        <v>0</v>
      </c>
      <c r="E20" s="19">
        <f t="shared" si="0"/>
        <v>0</v>
      </c>
      <c r="F20" s="20">
        <f t="shared" si="1"/>
        <v>0</v>
      </c>
      <c r="H20" s="10" t="s">
        <v>35</v>
      </c>
      <c r="I20" s="1">
        <v>0</v>
      </c>
      <c r="J20" s="1">
        <v>0</v>
      </c>
    </row>
    <row r="21" spans="1:13" x14ac:dyDescent="0.2">
      <c r="A21" s="10" t="s">
        <v>5</v>
      </c>
      <c r="B21" s="1">
        <v>0</v>
      </c>
      <c r="C21" s="1">
        <v>0</v>
      </c>
      <c r="E21" s="19">
        <v>0</v>
      </c>
      <c r="F21" s="20">
        <f t="shared" si="1"/>
        <v>0</v>
      </c>
      <c r="H21" s="10" t="s">
        <v>36</v>
      </c>
      <c r="I21" s="1">
        <v>0</v>
      </c>
      <c r="J21" s="1">
        <v>0</v>
      </c>
    </row>
    <row r="22" spans="1:13" x14ac:dyDescent="0.2">
      <c r="A22" s="10" t="s">
        <v>6</v>
      </c>
      <c r="B22" s="1">
        <v>0</v>
      </c>
      <c r="C22" s="1">
        <v>0</v>
      </c>
      <c r="E22" s="19">
        <f t="shared" ref="E22:E24" si="2">IF($B$10="ja",0%,IF($B$8="nee",100%,70%))</f>
        <v>0</v>
      </c>
      <c r="F22" s="20">
        <f t="shared" si="1"/>
        <v>0</v>
      </c>
      <c r="H22" s="12" t="s">
        <v>29</v>
      </c>
      <c r="I22" s="1">
        <v>0</v>
      </c>
      <c r="J22" s="1">
        <v>0</v>
      </c>
    </row>
    <row r="23" spans="1:13" x14ac:dyDescent="0.2">
      <c r="A23" s="10" t="s">
        <v>7</v>
      </c>
      <c r="B23" s="1">
        <v>0</v>
      </c>
      <c r="C23" s="1">
        <v>0</v>
      </c>
      <c r="E23" s="19">
        <f t="shared" si="2"/>
        <v>0</v>
      </c>
      <c r="F23" s="20">
        <f t="shared" si="1"/>
        <v>0</v>
      </c>
      <c r="H23" s="12" t="s">
        <v>29</v>
      </c>
      <c r="I23" s="1">
        <v>0</v>
      </c>
      <c r="J23" s="1">
        <v>0</v>
      </c>
    </row>
    <row r="24" spans="1:13" x14ac:dyDescent="0.2">
      <c r="A24" s="10" t="s">
        <v>8</v>
      </c>
      <c r="B24" s="1">
        <v>0</v>
      </c>
      <c r="C24" s="1">
        <v>0</v>
      </c>
      <c r="E24" s="19">
        <f t="shared" si="2"/>
        <v>0</v>
      </c>
      <c r="F24" s="20">
        <f t="shared" si="1"/>
        <v>0</v>
      </c>
      <c r="H24" s="12" t="s">
        <v>29</v>
      </c>
      <c r="I24" s="1">
        <v>0</v>
      </c>
      <c r="J24" s="1">
        <v>0</v>
      </c>
      <c r="M24" s="10" t="s">
        <v>78</v>
      </c>
    </row>
    <row r="25" spans="1:13" x14ac:dyDescent="0.2">
      <c r="A25" s="10" t="s">
        <v>9</v>
      </c>
      <c r="B25" s="1">
        <v>0</v>
      </c>
      <c r="C25" s="1">
        <v>0</v>
      </c>
      <c r="E25" s="19">
        <v>0</v>
      </c>
      <c r="F25" s="20">
        <f t="shared" si="1"/>
        <v>0</v>
      </c>
      <c r="H25" s="12" t="s">
        <v>29</v>
      </c>
      <c r="I25" s="1">
        <v>0</v>
      </c>
      <c r="J25" s="1">
        <v>0</v>
      </c>
    </row>
    <row r="26" spans="1:13" x14ac:dyDescent="0.2">
      <c r="A26" s="10" t="s">
        <v>104</v>
      </c>
      <c r="B26" s="1">
        <v>0</v>
      </c>
      <c r="C26" s="1">
        <v>0</v>
      </c>
      <c r="E26" s="19">
        <v>0</v>
      </c>
      <c r="F26" s="20">
        <f t="shared" si="1"/>
        <v>0</v>
      </c>
      <c r="H26" s="12" t="s">
        <v>29</v>
      </c>
      <c r="I26" s="1">
        <v>0</v>
      </c>
      <c r="J26" s="1">
        <v>0</v>
      </c>
    </row>
    <row r="27" spans="1:13" x14ac:dyDescent="0.2">
      <c r="A27" s="10" t="s">
        <v>122</v>
      </c>
      <c r="B27" s="1">
        <v>0</v>
      </c>
      <c r="C27" s="1">
        <v>0</v>
      </c>
      <c r="E27" s="19">
        <v>0</v>
      </c>
      <c r="F27" s="20">
        <f t="shared" si="1"/>
        <v>0</v>
      </c>
      <c r="H27" s="12" t="s">
        <v>29</v>
      </c>
      <c r="I27" s="1">
        <v>0</v>
      </c>
      <c r="J27" s="1">
        <v>0</v>
      </c>
    </row>
    <row r="28" spans="1:13" x14ac:dyDescent="0.2">
      <c r="A28" s="12" t="s">
        <v>29</v>
      </c>
      <c r="B28" s="1">
        <v>0</v>
      </c>
      <c r="C28" s="1">
        <v>0</v>
      </c>
      <c r="E28" s="19">
        <f t="shared" ref="E28:E32" si="3">IF($B$10="ja",0%,IF($B$8="nee",100%,70%))</f>
        <v>0</v>
      </c>
      <c r="F28" s="20">
        <f t="shared" ref="F28:F31" si="4">IFERROR(B28*E28,0)</f>
        <v>0</v>
      </c>
      <c r="H28" s="12" t="s">
        <v>29</v>
      </c>
      <c r="I28" s="1">
        <v>0</v>
      </c>
      <c r="J28" s="1">
        <v>0</v>
      </c>
    </row>
    <row r="29" spans="1:13" x14ac:dyDescent="0.2">
      <c r="A29" s="12" t="s">
        <v>29</v>
      </c>
      <c r="B29" s="1">
        <v>0</v>
      </c>
      <c r="C29" s="1">
        <v>0</v>
      </c>
      <c r="E29" s="19">
        <f t="shared" si="3"/>
        <v>0</v>
      </c>
      <c r="F29" s="20">
        <f t="shared" si="4"/>
        <v>0</v>
      </c>
      <c r="H29" s="12" t="s">
        <v>29</v>
      </c>
      <c r="I29" s="1">
        <v>0</v>
      </c>
      <c r="J29" s="1">
        <v>0</v>
      </c>
    </row>
    <row r="30" spans="1:13" x14ac:dyDescent="0.2">
      <c r="A30" s="12" t="s">
        <v>29</v>
      </c>
      <c r="B30" s="1">
        <v>0</v>
      </c>
      <c r="C30" s="1">
        <v>0</v>
      </c>
      <c r="E30" s="19">
        <f t="shared" si="3"/>
        <v>0</v>
      </c>
      <c r="F30" s="20">
        <f t="shared" si="4"/>
        <v>0</v>
      </c>
      <c r="H30" s="12" t="s">
        <v>29</v>
      </c>
      <c r="I30" s="1">
        <v>0</v>
      </c>
      <c r="J30" s="1">
        <v>0</v>
      </c>
    </row>
    <row r="31" spans="1:13" x14ac:dyDescent="0.2">
      <c r="A31" s="12" t="s">
        <v>29</v>
      </c>
      <c r="B31" s="1">
        <v>0</v>
      </c>
      <c r="C31" s="1">
        <v>0</v>
      </c>
      <c r="E31" s="19">
        <f t="shared" si="3"/>
        <v>0</v>
      </c>
      <c r="F31" s="20">
        <f t="shared" si="4"/>
        <v>0</v>
      </c>
      <c r="H31" s="12" t="s">
        <v>29</v>
      </c>
      <c r="I31" s="1">
        <v>0</v>
      </c>
      <c r="J31" s="1">
        <v>0</v>
      </c>
    </row>
    <row r="32" spans="1:13" x14ac:dyDescent="0.2">
      <c r="A32" s="12" t="s">
        <v>29</v>
      </c>
      <c r="B32" s="1">
        <v>0</v>
      </c>
      <c r="C32" s="1">
        <v>0</v>
      </c>
      <c r="E32" s="19">
        <f t="shared" si="3"/>
        <v>0</v>
      </c>
      <c r="F32" s="20">
        <f t="shared" si="1"/>
        <v>0</v>
      </c>
      <c r="H32" s="12" t="s">
        <v>29</v>
      </c>
      <c r="I32" s="1">
        <v>0</v>
      </c>
      <c r="J32" s="1">
        <v>0</v>
      </c>
    </row>
    <row r="33" spans="1:10" ht="13.5" thickBot="1" x14ac:dyDescent="0.25">
      <c r="A33" s="21" t="s">
        <v>10</v>
      </c>
      <c r="B33" s="22">
        <f>SUM(B18:B32)</f>
        <v>0</v>
      </c>
      <c r="C33" s="22">
        <f>SUM(C18:C32)</f>
        <v>0</v>
      </c>
      <c r="E33" s="19"/>
      <c r="F33" s="22">
        <f>SUM(F18:F32)</f>
        <v>0</v>
      </c>
      <c r="H33" s="21" t="s">
        <v>45</v>
      </c>
      <c r="I33" s="22">
        <f>SUM(I18:I32)</f>
        <v>0</v>
      </c>
      <c r="J33" s="22">
        <f>SUM(J18:J32)</f>
        <v>0</v>
      </c>
    </row>
    <row r="34" spans="1:10" ht="13.5" thickTop="1" x14ac:dyDescent="0.2">
      <c r="A34" s="7"/>
      <c r="B34" s="23"/>
      <c r="C34" s="23"/>
      <c r="E34" s="24"/>
      <c r="F34" s="23"/>
      <c r="H34" s="7"/>
      <c r="I34" s="23"/>
      <c r="J34" s="23"/>
    </row>
    <row r="35" spans="1:10" ht="13.5" thickBot="1" x14ac:dyDescent="0.25">
      <c r="A35" s="68" t="s">
        <v>155</v>
      </c>
      <c r="B35" s="68"/>
      <c r="C35" s="68"/>
      <c r="E35" s="19"/>
      <c r="F35" s="23"/>
      <c r="H35" s="68" t="s">
        <v>155</v>
      </c>
      <c r="I35" s="68"/>
      <c r="J35" s="68"/>
    </row>
    <row r="36" spans="1:10" ht="15" customHeight="1" x14ac:dyDescent="0.2">
      <c r="A36" s="70"/>
      <c r="B36" s="71"/>
      <c r="C36" s="72"/>
      <c r="E36" s="19"/>
      <c r="F36" s="23"/>
      <c r="H36" s="70"/>
      <c r="I36" s="71"/>
      <c r="J36" s="72"/>
    </row>
    <row r="37" spans="1:10" ht="15" customHeight="1" x14ac:dyDescent="0.2">
      <c r="A37" s="73"/>
      <c r="B37" s="74"/>
      <c r="C37" s="75"/>
      <c r="E37" s="19"/>
      <c r="F37" s="23"/>
      <c r="H37" s="73"/>
      <c r="I37" s="74"/>
      <c r="J37" s="75"/>
    </row>
    <row r="38" spans="1:10" ht="15" customHeight="1" x14ac:dyDescent="0.2">
      <c r="A38" s="73"/>
      <c r="B38" s="74"/>
      <c r="C38" s="75"/>
      <c r="E38" s="19"/>
      <c r="F38" s="23"/>
      <c r="H38" s="73"/>
      <c r="I38" s="74"/>
      <c r="J38" s="75"/>
    </row>
    <row r="39" spans="1:10" ht="15" customHeight="1" x14ac:dyDescent="0.2">
      <c r="A39" s="73"/>
      <c r="B39" s="74"/>
      <c r="C39" s="75"/>
      <c r="E39" s="19"/>
      <c r="F39" s="23"/>
      <c r="H39" s="73"/>
      <c r="I39" s="74"/>
      <c r="J39" s="75"/>
    </row>
    <row r="40" spans="1:10" ht="15" customHeight="1" x14ac:dyDescent="0.2">
      <c r="A40" s="73"/>
      <c r="B40" s="74"/>
      <c r="C40" s="75"/>
      <c r="E40" s="19"/>
      <c r="F40" s="23"/>
      <c r="H40" s="73"/>
      <c r="I40" s="74"/>
      <c r="J40" s="75"/>
    </row>
    <row r="41" spans="1:10" ht="15" customHeight="1" x14ac:dyDescent="0.2">
      <c r="A41" s="73"/>
      <c r="B41" s="74"/>
      <c r="C41" s="75"/>
      <c r="E41" s="19"/>
      <c r="F41" s="23"/>
      <c r="H41" s="73"/>
      <c r="I41" s="74"/>
      <c r="J41" s="75"/>
    </row>
    <row r="42" spans="1:10" ht="15.75" customHeight="1" thickBot="1" x14ac:dyDescent="0.25">
      <c r="A42" s="76"/>
      <c r="B42" s="77"/>
      <c r="C42" s="78"/>
      <c r="E42" s="19"/>
      <c r="F42" s="23"/>
      <c r="H42" s="76"/>
      <c r="I42" s="77"/>
      <c r="J42" s="78"/>
    </row>
    <row r="43" spans="1:10" x14ac:dyDescent="0.2">
      <c r="C43" s="25"/>
      <c r="E43" s="19"/>
      <c r="I43" s="25"/>
    </row>
    <row r="44" spans="1:10" x14ac:dyDescent="0.2">
      <c r="A44" s="18" t="s">
        <v>11</v>
      </c>
      <c r="B44" s="18"/>
      <c r="E44" s="19"/>
      <c r="H44" s="18" t="s">
        <v>34</v>
      </c>
    </row>
    <row r="45" spans="1:10" x14ac:dyDescent="0.2">
      <c r="A45" s="10" t="s">
        <v>12</v>
      </c>
      <c r="B45" s="1">
        <v>0</v>
      </c>
      <c r="C45" s="1">
        <v>0</v>
      </c>
      <c r="E45" s="19">
        <f t="shared" ref="E45:E51" si="5">IF($B$10="ja",0%,IF($B$8="nee",100%,70%))</f>
        <v>0</v>
      </c>
      <c r="F45" s="20">
        <f t="shared" ref="F45:F62" si="6">IFERROR(B45*E45,0)</f>
        <v>0</v>
      </c>
      <c r="H45" s="10" t="s">
        <v>41</v>
      </c>
      <c r="I45" s="1">
        <v>0</v>
      </c>
      <c r="J45" s="1">
        <v>0</v>
      </c>
    </row>
    <row r="46" spans="1:10" x14ac:dyDescent="0.2">
      <c r="A46" s="10" t="s">
        <v>13</v>
      </c>
      <c r="B46" s="1">
        <v>0</v>
      </c>
      <c r="C46" s="1">
        <v>0</v>
      </c>
      <c r="E46" s="19">
        <f t="shared" si="5"/>
        <v>0</v>
      </c>
      <c r="F46" s="20">
        <f t="shared" si="6"/>
        <v>0</v>
      </c>
      <c r="H46" s="10" t="s">
        <v>39</v>
      </c>
      <c r="I46" s="1">
        <v>0</v>
      </c>
      <c r="J46" s="1">
        <v>0</v>
      </c>
    </row>
    <row r="47" spans="1:10" x14ac:dyDescent="0.2">
      <c r="A47" s="10" t="s">
        <v>14</v>
      </c>
      <c r="B47" s="1">
        <v>0</v>
      </c>
      <c r="C47" s="1">
        <v>0</v>
      </c>
      <c r="E47" s="19">
        <f t="shared" si="5"/>
        <v>0</v>
      </c>
      <c r="F47" s="20">
        <f t="shared" si="6"/>
        <v>0</v>
      </c>
      <c r="H47" s="10" t="s">
        <v>37</v>
      </c>
      <c r="I47" s="1">
        <v>0</v>
      </c>
      <c r="J47" s="1">
        <v>0</v>
      </c>
    </row>
    <row r="48" spans="1:10" x14ac:dyDescent="0.2">
      <c r="A48" s="10" t="s">
        <v>186</v>
      </c>
      <c r="B48" s="1">
        <v>0</v>
      </c>
      <c r="C48" s="1">
        <v>0</v>
      </c>
      <c r="E48" s="19">
        <f t="shared" si="5"/>
        <v>0</v>
      </c>
      <c r="F48" s="20">
        <f t="shared" si="6"/>
        <v>0</v>
      </c>
      <c r="H48" s="10" t="s">
        <v>40</v>
      </c>
      <c r="I48" s="1">
        <v>0</v>
      </c>
      <c r="J48" s="1">
        <v>0</v>
      </c>
    </row>
    <row r="49" spans="1:10" x14ac:dyDescent="0.2">
      <c r="A49" s="10" t="s">
        <v>15</v>
      </c>
      <c r="B49" s="1">
        <v>0</v>
      </c>
      <c r="C49" s="1">
        <v>0</v>
      </c>
      <c r="E49" s="19">
        <f t="shared" si="5"/>
        <v>0</v>
      </c>
      <c r="F49" s="20">
        <f t="shared" si="6"/>
        <v>0</v>
      </c>
      <c r="H49" s="10" t="s">
        <v>191</v>
      </c>
      <c r="I49" s="1">
        <v>0</v>
      </c>
      <c r="J49" s="1">
        <v>0</v>
      </c>
    </row>
    <row r="50" spans="1:10" x14ac:dyDescent="0.2">
      <c r="A50" s="10" t="s">
        <v>22</v>
      </c>
      <c r="B50" s="1">
        <v>0</v>
      </c>
      <c r="C50" s="1">
        <v>0</v>
      </c>
      <c r="E50" s="19">
        <f t="shared" si="5"/>
        <v>0</v>
      </c>
      <c r="F50" s="20">
        <f t="shared" si="6"/>
        <v>0</v>
      </c>
      <c r="H50" s="12" t="s">
        <v>113</v>
      </c>
      <c r="I50" s="1">
        <v>0</v>
      </c>
      <c r="J50" s="1">
        <v>0</v>
      </c>
    </row>
    <row r="51" spans="1:10" x14ac:dyDescent="0.2">
      <c r="A51" s="10" t="s">
        <v>16</v>
      </c>
      <c r="B51" s="1">
        <v>0</v>
      </c>
      <c r="C51" s="1">
        <v>0</v>
      </c>
      <c r="E51" s="19">
        <f t="shared" si="5"/>
        <v>0</v>
      </c>
      <c r="F51" s="20">
        <f t="shared" si="6"/>
        <v>0</v>
      </c>
      <c r="H51" s="12" t="s">
        <v>114</v>
      </c>
      <c r="I51" s="1">
        <v>0</v>
      </c>
      <c r="J51" s="1">
        <v>0</v>
      </c>
    </row>
    <row r="52" spans="1:10" x14ac:dyDescent="0.2">
      <c r="A52" s="10" t="s">
        <v>9</v>
      </c>
      <c r="B52" s="1">
        <v>0</v>
      </c>
      <c r="C52" s="1">
        <v>0</v>
      </c>
      <c r="E52" s="19">
        <v>0</v>
      </c>
      <c r="F52" s="20">
        <f t="shared" si="6"/>
        <v>0</v>
      </c>
      <c r="H52" s="12" t="s">
        <v>115</v>
      </c>
      <c r="I52" s="1">
        <v>0</v>
      </c>
      <c r="J52" s="1">
        <v>0</v>
      </c>
    </row>
    <row r="53" spans="1:10" x14ac:dyDescent="0.2">
      <c r="A53" s="10" t="s">
        <v>17</v>
      </c>
      <c r="B53" s="1">
        <v>0</v>
      </c>
      <c r="C53" s="1">
        <v>0</v>
      </c>
      <c r="E53" s="19">
        <f t="shared" ref="E53:E56" si="7">IF($B$10="ja",0%,IF($B$8="nee",100%,70%))</f>
        <v>0</v>
      </c>
      <c r="F53" s="20">
        <f t="shared" si="6"/>
        <v>0</v>
      </c>
      <c r="H53" s="12" t="s">
        <v>116</v>
      </c>
      <c r="I53" s="1">
        <v>0</v>
      </c>
      <c r="J53" s="1">
        <v>0</v>
      </c>
    </row>
    <row r="54" spans="1:10" x14ac:dyDescent="0.2">
      <c r="A54" s="10" t="s">
        <v>6</v>
      </c>
      <c r="B54" s="1">
        <v>0</v>
      </c>
      <c r="C54" s="1">
        <v>0</v>
      </c>
      <c r="E54" s="19">
        <f t="shared" si="7"/>
        <v>0</v>
      </c>
      <c r="F54" s="20">
        <f t="shared" si="6"/>
        <v>0</v>
      </c>
      <c r="H54" s="12" t="s">
        <v>117</v>
      </c>
      <c r="I54" s="1">
        <v>0</v>
      </c>
      <c r="J54" s="1">
        <v>0</v>
      </c>
    </row>
    <row r="55" spans="1:10" x14ac:dyDescent="0.2">
      <c r="A55" s="10" t="s">
        <v>20</v>
      </c>
      <c r="B55" s="1">
        <v>0</v>
      </c>
      <c r="C55" s="1">
        <v>0</v>
      </c>
      <c r="E55" s="19">
        <f t="shared" si="7"/>
        <v>0</v>
      </c>
      <c r="F55" s="20">
        <f t="shared" si="6"/>
        <v>0</v>
      </c>
      <c r="H55" s="12" t="s">
        <v>118</v>
      </c>
      <c r="I55" s="1">
        <v>0</v>
      </c>
      <c r="J55" s="1">
        <v>0</v>
      </c>
    </row>
    <row r="56" spans="1:10" x14ac:dyDescent="0.2">
      <c r="A56" s="10" t="s">
        <v>21</v>
      </c>
      <c r="B56" s="1">
        <v>0</v>
      </c>
      <c r="C56" s="1">
        <v>0</v>
      </c>
      <c r="E56" s="19">
        <f t="shared" si="7"/>
        <v>0</v>
      </c>
      <c r="F56" s="20">
        <f t="shared" si="6"/>
        <v>0</v>
      </c>
      <c r="H56" s="12" t="s">
        <v>29</v>
      </c>
      <c r="I56" s="1">
        <v>0</v>
      </c>
      <c r="J56" s="1">
        <v>0</v>
      </c>
    </row>
    <row r="57" spans="1:10" x14ac:dyDescent="0.2">
      <c r="A57" s="10" t="s">
        <v>122</v>
      </c>
      <c r="B57" s="1">
        <v>0</v>
      </c>
      <c r="C57" s="1">
        <v>0</v>
      </c>
      <c r="E57" s="19">
        <v>0</v>
      </c>
      <c r="F57" s="20">
        <f t="shared" si="6"/>
        <v>0</v>
      </c>
      <c r="H57" s="12" t="s">
        <v>29</v>
      </c>
      <c r="I57" s="1">
        <v>0</v>
      </c>
      <c r="J57" s="1">
        <v>0</v>
      </c>
    </row>
    <row r="58" spans="1:10" x14ac:dyDescent="0.2">
      <c r="A58" s="12" t="s">
        <v>29</v>
      </c>
      <c r="B58" s="1">
        <v>0</v>
      </c>
      <c r="C58" s="1">
        <v>0</v>
      </c>
      <c r="E58" s="19">
        <f t="shared" ref="E58:E62" si="8">IF($B$10="ja",0%,IF($B$8="nee",100%,70%))</f>
        <v>0</v>
      </c>
      <c r="F58" s="20">
        <f t="shared" ref="F58:F61" si="9">IFERROR(B58*E58,0)</f>
        <v>0</v>
      </c>
      <c r="H58" s="12" t="s">
        <v>29</v>
      </c>
      <c r="I58" s="1">
        <v>0</v>
      </c>
      <c r="J58" s="1">
        <v>0</v>
      </c>
    </row>
    <row r="59" spans="1:10" x14ac:dyDescent="0.2">
      <c r="A59" s="12" t="s">
        <v>29</v>
      </c>
      <c r="B59" s="1">
        <v>0</v>
      </c>
      <c r="C59" s="1">
        <v>0</v>
      </c>
      <c r="E59" s="19">
        <f t="shared" si="8"/>
        <v>0</v>
      </c>
      <c r="F59" s="20">
        <f t="shared" si="9"/>
        <v>0</v>
      </c>
      <c r="H59" s="12" t="s">
        <v>29</v>
      </c>
      <c r="I59" s="1">
        <v>0</v>
      </c>
      <c r="J59" s="1">
        <v>0</v>
      </c>
    </row>
    <row r="60" spans="1:10" x14ac:dyDescent="0.2">
      <c r="A60" s="12" t="s">
        <v>29</v>
      </c>
      <c r="B60" s="1">
        <v>0</v>
      </c>
      <c r="C60" s="1">
        <v>0</v>
      </c>
      <c r="E60" s="19">
        <f t="shared" si="8"/>
        <v>0</v>
      </c>
      <c r="F60" s="20">
        <f t="shared" si="9"/>
        <v>0</v>
      </c>
      <c r="H60" s="12" t="s">
        <v>29</v>
      </c>
      <c r="I60" s="1">
        <v>0</v>
      </c>
      <c r="J60" s="1">
        <v>0</v>
      </c>
    </row>
    <row r="61" spans="1:10" x14ac:dyDescent="0.2">
      <c r="A61" s="12" t="s">
        <v>29</v>
      </c>
      <c r="B61" s="1">
        <v>0</v>
      </c>
      <c r="C61" s="1">
        <v>0</v>
      </c>
      <c r="E61" s="19">
        <f t="shared" si="8"/>
        <v>0</v>
      </c>
      <c r="F61" s="20">
        <f t="shared" si="9"/>
        <v>0</v>
      </c>
      <c r="H61" s="12" t="s">
        <v>29</v>
      </c>
      <c r="I61" s="1">
        <v>0</v>
      </c>
      <c r="J61" s="1">
        <v>0</v>
      </c>
    </row>
    <row r="62" spans="1:10" x14ac:dyDescent="0.2">
      <c r="A62" s="12" t="s">
        <v>29</v>
      </c>
      <c r="B62" s="1">
        <v>0</v>
      </c>
      <c r="C62" s="1">
        <v>0</v>
      </c>
      <c r="E62" s="19">
        <f t="shared" si="8"/>
        <v>0</v>
      </c>
      <c r="F62" s="20">
        <f t="shared" si="6"/>
        <v>0</v>
      </c>
      <c r="H62" s="12" t="s">
        <v>29</v>
      </c>
      <c r="I62" s="1">
        <v>0</v>
      </c>
      <c r="J62" s="1">
        <v>0</v>
      </c>
    </row>
    <row r="63" spans="1:10" ht="13.5" thickBot="1" x14ac:dyDescent="0.25">
      <c r="A63" s="21" t="s">
        <v>26</v>
      </c>
      <c r="B63" s="22">
        <f>SUM(B45:B62)</f>
        <v>0</v>
      </c>
      <c r="C63" s="22">
        <f>SUM(C45:C62)</f>
        <v>0</v>
      </c>
      <c r="E63" s="19"/>
      <c r="F63" s="22">
        <f>SUM(F45:F62)</f>
        <v>0</v>
      </c>
      <c r="H63" s="21" t="s">
        <v>46</v>
      </c>
      <c r="I63" s="22">
        <f>SUM(I45:I62)</f>
        <v>0</v>
      </c>
      <c r="J63" s="22">
        <f>SUM(J45:J62)</f>
        <v>0</v>
      </c>
    </row>
    <row r="64" spans="1:10" ht="13.5" thickTop="1" x14ac:dyDescent="0.2">
      <c r="A64" s="7"/>
      <c r="B64" s="23"/>
      <c r="C64" s="23"/>
      <c r="E64" s="24"/>
      <c r="F64" s="23"/>
      <c r="H64" s="7"/>
      <c r="I64" s="23"/>
      <c r="J64" s="23"/>
    </row>
    <row r="65" spans="1:10" ht="13.5" thickBot="1" x14ac:dyDescent="0.25">
      <c r="A65" s="68" t="s">
        <v>155</v>
      </c>
      <c r="B65" s="68"/>
      <c r="C65" s="68"/>
      <c r="E65" s="19"/>
      <c r="F65" s="23"/>
      <c r="H65" s="68" t="s">
        <v>155</v>
      </c>
      <c r="I65" s="68"/>
      <c r="J65" s="68"/>
    </row>
    <row r="66" spans="1:10" x14ac:dyDescent="0.2">
      <c r="A66" s="70"/>
      <c r="B66" s="71"/>
      <c r="C66" s="72"/>
      <c r="E66" s="19"/>
      <c r="F66" s="23"/>
      <c r="H66" s="70"/>
      <c r="I66" s="71"/>
      <c r="J66" s="72"/>
    </row>
    <row r="67" spans="1:10" x14ac:dyDescent="0.2">
      <c r="A67" s="73"/>
      <c r="B67" s="74"/>
      <c r="C67" s="75"/>
      <c r="E67" s="19"/>
      <c r="F67" s="23"/>
      <c r="H67" s="73"/>
      <c r="I67" s="74"/>
      <c r="J67" s="75"/>
    </row>
    <row r="68" spans="1:10" x14ac:dyDescent="0.2">
      <c r="A68" s="73"/>
      <c r="B68" s="74"/>
      <c r="C68" s="75"/>
      <c r="E68" s="19"/>
      <c r="F68" s="23"/>
      <c r="H68" s="73"/>
      <c r="I68" s="74"/>
      <c r="J68" s="75"/>
    </row>
    <row r="69" spans="1:10" x14ac:dyDescent="0.2">
      <c r="A69" s="73"/>
      <c r="B69" s="74"/>
      <c r="C69" s="75"/>
      <c r="E69" s="19"/>
      <c r="F69" s="23"/>
      <c r="H69" s="73"/>
      <c r="I69" s="74"/>
      <c r="J69" s="75"/>
    </row>
    <row r="70" spans="1:10" x14ac:dyDescent="0.2">
      <c r="A70" s="73"/>
      <c r="B70" s="74"/>
      <c r="C70" s="75"/>
      <c r="E70" s="19"/>
      <c r="F70" s="23"/>
      <c r="H70" s="73"/>
      <c r="I70" s="74"/>
      <c r="J70" s="75"/>
    </row>
    <row r="71" spans="1:10" x14ac:dyDescent="0.2">
      <c r="A71" s="73"/>
      <c r="B71" s="74"/>
      <c r="C71" s="75"/>
      <c r="E71" s="19"/>
      <c r="F71" s="23"/>
      <c r="H71" s="73"/>
      <c r="I71" s="74"/>
      <c r="J71" s="75"/>
    </row>
    <row r="72" spans="1:10" ht="13.5" thickBot="1" x14ac:dyDescent="0.25">
      <c r="A72" s="76"/>
      <c r="B72" s="77"/>
      <c r="C72" s="78"/>
      <c r="E72" s="19"/>
      <c r="F72" s="23"/>
      <c r="H72" s="76"/>
      <c r="I72" s="77"/>
      <c r="J72" s="78"/>
    </row>
    <row r="73" spans="1:10" x14ac:dyDescent="0.2">
      <c r="C73" s="26"/>
      <c r="E73" s="19"/>
      <c r="I73" s="26"/>
    </row>
    <row r="74" spans="1:10" ht="13.5" thickBot="1" x14ac:dyDescent="0.25">
      <c r="A74" s="18" t="s">
        <v>18</v>
      </c>
      <c r="B74" s="18"/>
      <c r="E74" s="19"/>
      <c r="H74" s="7" t="s">
        <v>188</v>
      </c>
    </row>
    <row r="75" spans="1:10" ht="12.75" customHeight="1" x14ac:dyDescent="0.2">
      <c r="A75" s="10" t="s">
        <v>124</v>
      </c>
      <c r="B75" s="1">
        <v>0</v>
      </c>
      <c r="C75" s="1">
        <v>0</v>
      </c>
      <c r="E75" s="19">
        <v>0</v>
      </c>
      <c r="F75" s="20">
        <f t="shared" ref="F75:F100" si="10">IFERROR(B75*E75,0)</f>
        <v>0</v>
      </c>
      <c r="H75" s="80"/>
      <c r="I75" s="81"/>
      <c r="J75" s="82"/>
    </row>
    <row r="76" spans="1:10" ht="15" customHeight="1" x14ac:dyDescent="0.2">
      <c r="A76" s="10" t="s">
        <v>123</v>
      </c>
      <c r="B76" s="1">
        <v>0</v>
      </c>
      <c r="C76" s="1">
        <v>0</v>
      </c>
      <c r="E76" s="19">
        <f>IF($B$8="nee",100%,70%)</f>
        <v>0.7</v>
      </c>
      <c r="F76" s="20">
        <f t="shared" si="10"/>
        <v>0</v>
      </c>
      <c r="H76" s="83"/>
      <c r="I76" s="84"/>
      <c r="J76" s="85"/>
    </row>
    <row r="77" spans="1:10" ht="15" customHeight="1" x14ac:dyDescent="0.2">
      <c r="A77" s="10" t="s">
        <v>105</v>
      </c>
      <c r="B77" s="1">
        <v>0</v>
      </c>
      <c r="C77" s="1">
        <v>0</v>
      </c>
      <c r="E77" s="19">
        <f>IF($B$8="nee",100%,70%)</f>
        <v>0.7</v>
      </c>
      <c r="F77" s="20">
        <f t="shared" si="10"/>
        <v>0</v>
      </c>
      <c r="H77" s="83"/>
      <c r="I77" s="84"/>
      <c r="J77" s="85"/>
    </row>
    <row r="78" spans="1:10" ht="15" customHeight="1" x14ac:dyDescent="0.2">
      <c r="A78" s="10" t="s">
        <v>106</v>
      </c>
      <c r="B78" s="1">
        <v>0</v>
      </c>
      <c r="C78" s="1">
        <v>0</v>
      </c>
      <c r="E78" s="19">
        <v>0</v>
      </c>
      <c r="F78" s="20">
        <f t="shared" si="10"/>
        <v>0</v>
      </c>
      <c r="H78" s="83"/>
      <c r="I78" s="84"/>
      <c r="J78" s="85"/>
    </row>
    <row r="79" spans="1:10" ht="15" customHeight="1" x14ac:dyDescent="0.2">
      <c r="A79" s="10" t="s">
        <v>19</v>
      </c>
      <c r="B79" s="1">
        <v>0</v>
      </c>
      <c r="C79" s="1">
        <v>0</v>
      </c>
      <c r="E79" s="19">
        <f>IF($B$8="nee",100%,70%)</f>
        <v>0.7</v>
      </c>
      <c r="F79" s="20">
        <f t="shared" si="10"/>
        <v>0</v>
      </c>
      <c r="H79" s="83"/>
      <c r="I79" s="84"/>
      <c r="J79" s="85"/>
    </row>
    <row r="80" spans="1:10" ht="15" customHeight="1" x14ac:dyDescent="0.2">
      <c r="A80" s="10" t="s">
        <v>111</v>
      </c>
      <c r="B80" s="1">
        <v>0</v>
      </c>
      <c r="C80" s="1">
        <v>0</v>
      </c>
      <c r="E80" s="19">
        <f>IF($B$8="nee",100%,70%)</f>
        <v>0.7</v>
      </c>
      <c r="F80" s="20">
        <f t="shared" si="10"/>
        <v>0</v>
      </c>
      <c r="H80" s="83"/>
      <c r="I80" s="84"/>
      <c r="J80" s="85"/>
    </row>
    <row r="81" spans="1:10" ht="15" customHeight="1" x14ac:dyDescent="0.2">
      <c r="A81" s="10" t="s">
        <v>121</v>
      </c>
      <c r="B81" s="1">
        <v>0</v>
      </c>
      <c r="C81" s="1">
        <v>0</v>
      </c>
      <c r="E81" s="19">
        <v>0</v>
      </c>
      <c r="F81" s="20">
        <f t="shared" si="10"/>
        <v>0</v>
      </c>
      <c r="H81" s="83"/>
      <c r="I81" s="84"/>
      <c r="J81" s="85"/>
    </row>
    <row r="82" spans="1:10" ht="15" customHeight="1" x14ac:dyDescent="0.2">
      <c r="A82" s="10" t="s">
        <v>129</v>
      </c>
      <c r="B82" s="1">
        <v>0</v>
      </c>
      <c r="C82" s="1">
        <v>0</v>
      </c>
      <c r="E82" s="19">
        <f>IF($B$8="nee",100%,70%)</f>
        <v>0.7</v>
      </c>
      <c r="F82" s="20">
        <f t="shared" si="10"/>
        <v>0</v>
      </c>
      <c r="H82" s="83"/>
      <c r="I82" s="84"/>
      <c r="J82" s="85"/>
    </row>
    <row r="83" spans="1:10" ht="15" customHeight="1" x14ac:dyDescent="0.2">
      <c r="A83" s="10" t="s">
        <v>28</v>
      </c>
      <c r="B83" s="1">
        <v>0</v>
      </c>
      <c r="C83" s="1">
        <v>0</v>
      </c>
      <c r="E83" s="19">
        <v>0</v>
      </c>
      <c r="F83" s="20">
        <f t="shared" si="10"/>
        <v>0</v>
      </c>
      <c r="H83" s="83"/>
      <c r="I83" s="84"/>
      <c r="J83" s="85"/>
    </row>
    <row r="84" spans="1:10" ht="15" customHeight="1" x14ac:dyDescent="0.2">
      <c r="A84" s="10" t="s">
        <v>187</v>
      </c>
      <c r="B84" s="1">
        <v>0</v>
      </c>
      <c r="C84" s="1">
        <v>0</v>
      </c>
      <c r="E84" s="19">
        <v>0</v>
      </c>
      <c r="F84" s="20">
        <f t="shared" si="10"/>
        <v>0</v>
      </c>
      <c r="H84" s="83"/>
      <c r="I84" s="84"/>
      <c r="J84" s="85"/>
    </row>
    <row r="85" spans="1:10" ht="15" customHeight="1" x14ac:dyDescent="0.2">
      <c r="A85" s="12" t="s">
        <v>131</v>
      </c>
      <c r="B85" s="1">
        <v>0</v>
      </c>
      <c r="C85" s="1">
        <v>0</v>
      </c>
      <c r="E85" s="19">
        <f t="shared" ref="E85:E100" si="11">IF($B$8="nee",100%,70%)</f>
        <v>0.7</v>
      </c>
      <c r="F85" s="20">
        <f t="shared" si="10"/>
        <v>0</v>
      </c>
      <c r="H85" s="83"/>
      <c r="I85" s="84"/>
      <c r="J85" s="85"/>
    </row>
    <row r="86" spans="1:10" ht="15" customHeight="1" x14ac:dyDescent="0.2">
      <c r="A86" s="12" t="s">
        <v>132</v>
      </c>
      <c r="B86" s="1">
        <v>0</v>
      </c>
      <c r="C86" s="1">
        <v>0</v>
      </c>
      <c r="E86" s="19">
        <f t="shared" si="11"/>
        <v>0.7</v>
      </c>
      <c r="F86" s="20">
        <f t="shared" si="10"/>
        <v>0</v>
      </c>
      <c r="H86" s="83"/>
      <c r="I86" s="84"/>
      <c r="J86" s="85"/>
    </row>
    <row r="87" spans="1:10" ht="15" customHeight="1" x14ac:dyDescent="0.2">
      <c r="A87" s="12" t="s">
        <v>133</v>
      </c>
      <c r="B87" s="1">
        <v>0</v>
      </c>
      <c r="C87" s="1">
        <v>0</v>
      </c>
      <c r="E87" s="19">
        <f t="shared" si="11"/>
        <v>0.7</v>
      </c>
      <c r="F87" s="20">
        <f t="shared" si="10"/>
        <v>0</v>
      </c>
      <c r="H87" s="83"/>
      <c r="I87" s="84"/>
      <c r="J87" s="85"/>
    </row>
    <row r="88" spans="1:10" ht="15" customHeight="1" x14ac:dyDescent="0.2">
      <c r="A88" s="12" t="s">
        <v>134</v>
      </c>
      <c r="B88" s="1">
        <v>0</v>
      </c>
      <c r="C88" s="1">
        <v>0</v>
      </c>
      <c r="E88" s="19">
        <f t="shared" si="11"/>
        <v>0.7</v>
      </c>
      <c r="F88" s="20">
        <f t="shared" si="10"/>
        <v>0</v>
      </c>
      <c r="H88" s="83"/>
      <c r="I88" s="84"/>
      <c r="J88" s="85"/>
    </row>
    <row r="89" spans="1:10" ht="15" customHeight="1" x14ac:dyDescent="0.2">
      <c r="A89" s="12" t="s">
        <v>135</v>
      </c>
      <c r="B89" s="1">
        <v>0</v>
      </c>
      <c r="C89" s="1">
        <v>0</v>
      </c>
      <c r="E89" s="19">
        <f t="shared" si="11"/>
        <v>0.7</v>
      </c>
      <c r="F89" s="20">
        <f t="shared" si="10"/>
        <v>0</v>
      </c>
      <c r="H89" s="83"/>
      <c r="I89" s="84"/>
      <c r="J89" s="85"/>
    </row>
    <row r="90" spans="1:10" ht="15" customHeight="1" x14ac:dyDescent="0.2">
      <c r="A90" s="12" t="s">
        <v>136</v>
      </c>
      <c r="B90" s="1">
        <v>0</v>
      </c>
      <c r="C90" s="1">
        <v>0</v>
      </c>
      <c r="E90" s="19">
        <f t="shared" si="11"/>
        <v>0.7</v>
      </c>
      <c r="F90" s="20">
        <f t="shared" si="10"/>
        <v>0</v>
      </c>
      <c r="H90" s="83"/>
      <c r="I90" s="84"/>
      <c r="J90" s="85"/>
    </row>
    <row r="91" spans="1:10" ht="15" customHeight="1" x14ac:dyDescent="0.2">
      <c r="A91" s="12" t="s">
        <v>137</v>
      </c>
      <c r="B91" s="1">
        <v>0</v>
      </c>
      <c r="C91" s="1">
        <v>0</v>
      </c>
      <c r="E91" s="19">
        <f t="shared" si="11"/>
        <v>0.7</v>
      </c>
      <c r="F91" s="20">
        <f t="shared" si="10"/>
        <v>0</v>
      </c>
      <c r="H91" s="83"/>
      <c r="I91" s="84"/>
      <c r="J91" s="85"/>
    </row>
    <row r="92" spans="1:10" ht="15" customHeight="1" x14ac:dyDescent="0.2">
      <c r="A92" s="12" t="s">
        <v>138</v>
      </c>
      <c r="B92" s="1">
        <v>0</v>
      </c>
      <c r="C92" s="1">
        <v>0</v>
      </c>
      <c r="E92" s="19">
        <f t="shared" si="11"/>
        <v>0.7</v>
      </c>
      <c r="F92" s="20">
        <f t="shared" si="10"/>
        <v>0</v>
      </c>
      <c r="H92" s="83"/>
      <c r="I92" s="84"/>
      <c r="J92" s="85"/>
    </row>
    <row r="93" spans="1:10" ht="15" customHeight="1" x14ac:dyDescent="0.2">
      <c r="A93" s="12" t="s">
        <v>139</v>
      </c>
      <c r="B93" s="1">
        <v>0</v>
      </c>
      <c r="C93" s="1">
        <v>0</v>
      </c>
      <c r="E93" s="19">
        <f t="shared" si="11"/>
        <v>0.7</v>
      </c>
      <c r="F93" s="20">
        <f t="shared" si="10"/>
        <v>0</v>
      </c>
      <c r="H93" s="83"/>
      <c r="I93" s="84"/>
      <c r="J93" s="85"/>
    </row>
    <row r="94" spans="1:10" ht="15" customHeight="1" x14ac:dyDescent="0.2">
      <c r="A94" s="12" t="s">
        <v>140</v>
      </c>
      <c r="B94" s="1">
        <v>0</v>
      </c>
      <c r="C94" s="1">
        <v>0</v>
      </c>
      <c r="E94" s="19">
        <f t="shared" si="11"/>
        <v>0.7</v>
      </c>
      <c r="F94" s="20">
        <f t="shared" si="10"/>
        <v>0</v>
      </c>
      <c r="H94" s="83"/>
      <c r="I94" s="84"/>
      <c r="J94" s="85"/>
    </row>
    <row r="95" spans="1:10" ht="15" customHeight="1" x14ac:dyDescent="0.2">
      <c r="A95" s="12" t="s">
        <v>141</v>
      </c>
      <c r="B95" s="1">
        <v>0</v>
      </c>
      <c r="C95" s="1">
        <v>0</v>
      </c>
      <c r="E95" s="19">
        <f t="shared" si="11"/>
        <v>0.7</v>
      </c>
      <c r="F95" s="20">
        <f t="shared" si="10"/>
        <v>0</v>
      </c>
      <c r="H95" s="83"/>
      <c r="I95" s="84"/>
      <c r="J95" s="85"/>
    </row>
    <row r="96" spans="1:10" ht="15" customHeight="1" x14ac:dyDescent="0.2">
      <c r="A96" s="12" t="s">
        <v>142</v>
      </c>
      <c r="B96" s="1">
        <v>0</v>
      </c>
      <c r="C96" s="1">
        <v>0</v>
      </c>
      <c r="E96" s="19">
        <f t="shared" si="11"/>
        <v>0.7</v>
      </c>
      <c r="F96" s="20">
        <f t="shared" si="10"/>
        <v>0</v>
      </c>
      <c r="H96" s="83"/>
      <c r="I96" s="84"/>
      <c r="J96" s="85"/>
    </row>
    <row r="97" spans="1:10" ht="15" customHeight="1" x14ac:dyDescent="0.2">
      <c r="A97" s="12" t="s">
        <v>143</v>
      </c>
      <c r="B97" s="1">
        <v>0</v>
      </c>
      <c r="C97" s="1">
        <v>0</v>
      </c>
      <c r="E97" s="19">
        <f t="shared" si="11"/>
        <v>0.7</v>
      </c>
      <c r="F97" s="20">
        <f t="shared" si="10"/>
        <v>0</v>
      </c>
      <c r="H97" s="83"/>
      <c r="I97" s="84"/>
      <c r="J97" s="85"/>
    </row>
    <row r="98" spans="1:10" ht="15" customHeight="1" x14ac:dyDescent="0.2">
      <c r="A98" s="12" t="s">
        <v>144</v>
      </c>
      <c r="B98" s="1">
        <v>0</v>
      </c>
      <c r="C98" s="1">
        <v>0</v>
      </c>
      <c r="E98" s="19">
        <f t="shared" si="11"/>
        <v>0.7</v>
      </c>
      <c r="F98" s="20">
        <f t="shared" si="10"/>
        <v>0</v>
      </c>
      <c r="H98" s="83"/>
      <c r="I98" s="84"/>
      <c r="J98" s="85"/>
    </row>
    <row r="99" spans="1:10" ht="15" customHeight="1" x14ac:dyDescent="0.2">
      <c r="A99" s="12" t="s">
        <v>145</v>
      </c>
      <c r="B99" s="1">
        <v>0</v>
      </c>
      <c r="C99" s="1">
        <v>0</v>
      </c>
      <c r="E99" s="19">
        <f t="shared" si="11"/>
        <v>0.7</v>
      </c>
      <c r="F99" s="20">
        <f t="shared" si="10"/>
        <v>0</v>
      </c>
      <c r="H99" s="83"/>
      <c r="I99" s="84"/>
      <c r="J99" s="85"/>
    </row>
    <row r="100" spans="1:10" ht="15" customHeight="1" x14ac:dyDescent="0.2">
      <c r="A100" s="12" t="s">
        <v>160</v>
      </c>
      <c r="B100" s="1">
        <v>0</v>
      </c>
      <c r="C100" s="1">
        <v>0</v>
      </c>
      <c r="E100" s="19">
        <f t="shared" si="11"/>
        <v>0.7</v>
      </c>
      <c r="F100" s="20">
        <f t="shared" si="10"/>
        <v>0</v>
      </c>
      <c r="H100" s="83"/>
      <c r="I100" s="84"/>
      <c r="J100" s="85"/>
    </row>
    <row r="101" spans="1:10" ht="15.75" customHeight="1" thickBot="1" x14ac:dyDescent="0.25">
      <c r="A101" s="21" t="s">
        <v>25</v>
      </c>
      <c r="B101" s="22">
        <f>SUM(B75:B100)</f>
        <v>0</v>
      </c>
      <c r="C101" s="22">
        <f>SUM(C75:C100)</f>
        <v>0</v>
      </c>
      <c r="E101" s="19"/>
      <c r="F101" s="22">
        <f>SUM(F75:F100)</f>
        <v>0</v>
      </c>
      <c r="H101" s="83"/>
      <c r="I101" s="84"/>
      <c r="J101" s="85"/>
    </row>
    <row r="102" spans="1:10" ht="15.75" customHeight="1" thickTop="1" x14ac:dyDescent="0.2">
      <c r="A102" s="7"/>
      <c r="B102" s="23"/>
      <c r="C102" s="23"/>
      <c r="E102" s="19"/>
      <c r="F102" s="23"/>
      <c r="H102" s="83"/>
      <c r="I102" s="84"/>
      <c r="J102" s="85"/>
    </row>
    <row r="103" spans="1:10" ht="16.5" customHeight="1" thickBot="1" x14ac:dyDescent="0.25">
      <c r="A103" s="68" t="s">
        <v>155</v>
      </c>
      <c r="B103" s="68"/>
      <c r="C103" s="68"/>
      <c r="E103" s="19"/>
      <c r="F103" s="23"/>
      <c r="H103" s="83"/>
      <c r="I103" s="84"/>
      <c r="J103" s="85"/>
    </row>
    <row r="104" spans="1:10" ht="15" customHeight="1" x14ac:dyDescent="0.2">
      <c r="A104" s="70"/>
      <c r="B104" s="71"/>
      <c r="C104" s="72"/>
      <c r="E104" s="19"/>
      <c r="F104" s="23"/>
      <c r="H104" s="83"/>
      <c r="I104" s="84"/>
      <c r="J104" s="85"/>
    </row>
    <row r="105" spans="1:10" ht="15" customHeight="1" x14ac:dyDescent="0.2">
      <c r="A105" s="73"/>
      <c r="B105" s="74"/>
      <c r="C105" s="75"/>
      <c r="E105" s="19"/>
      <c r="F105" s="23"/>
      <c r="H105" s="83"/>
      <c r="I105" s="84"/>
      <c r="J105" s="85"/>
    </row>
    <row r="106" spans="1:10" ht="15" customHeight="1" x14ac:dyDescent="0.2">
      <c r="A106" s="73"/>
      <c r="B106" s="74"/>
      <c r="C106" s="75"/>
      <c r="E106" s="19"/>
      <c r="F106" s="23"/>
      <c r="H106" s="83"/>
      <c r="I106" s="84"/>
      <c r="J106" s="85"/>
    </row>
    <row r="107" spans="1:10" ht="15" customHeight="1" x14ac:dyDescent="0.2">
      <c r="A107" s="73"/>
      <c r="B107" s="74"/>
      <c r="C107" s="75"/>
      <c r="E107" s="19"/>
      <c r="F107" s="23"/>
      <c r="H107" s="83"/>
      <c r="I107" s="84"/>
      <c r="J107" s="85"/>
    </row>
    <row r="108" spans="1:10" ht="15" customHeight="1" x14ac:dyDescent="0.2">
      <c r="A108" s="73"/>
      <c r="B108" s="74"/>
      <c r="C108" s="75"/>
      <c r="E108" s="19"/>
      <c r="F108" s="23"/>
      <c r="H108" s="83"/>
      <c r="I108" s="84"/>
      <c r="J108" s="85"/>
    </row>
    <row r="109" spans="1:10" ht="15" customHeight="1" x14ac:dyDescent="0.2">
      <c r="A109" s="73"/>
      <c r="B109" s="74"/>
      <c r="C109" s="75"/>
      <c r="E109" s="19"/>
      <c r="F109" s="23"/>
      <c r="H109" s="83"/>
      <c r="I109" s="84"/>
      <c r="J109" s="85"/>
    </row>
    <row r="110" spans="1:10" ht="15.75" customHeight="1" thickBot="1" x14ac:dyDescent="0.25">
      <c r="A110" s="76"/>
      <c r="B110" s="77"/>
      <c r="C110" s="78"/>
      <c r="E110" s="19"/>
      <c r="F110" s="23"/>
      <c r="H110" s="83"/>
      <c r="I110" s="84"/>
      <c r="J110" s="85"/>
    </row>
    <row r="111" spans="1:10" ht="15" customHeight="1" x14ac:dyDescent="0.2">
      <c r="C111" s="26"/>
      <c r="E111" s="19"/>
      <c r="H111" s="83"/>
      <c r="I111" s="84"/>
      <c r="J111" s="85"/>
    </row>
    <row r="112" spans="1:10" ht="15" customHeight="1" x14ac:dyDescent="0.2">
      <c r="A112" s="18" t="s">
        <v>23</v>
      </c>
      <c r="B112" s="18"/>
      <c r="E112" s="19"/>
      <c r="H112" s="83"/>
      <c r="I112" s="84"/>
      <c r="J112" s="85"/>
    </row>
    <row r="113" spans="1:10" ht="15" customHeight="1" x14ac:dyDescent="0.2">
      <c r="A113" s="12" t="s">
        <v>166</v>
      </c>
      <c r="B113" s="1">
        <v>0</v>
      </c>
      <c r="C113" s="1">
        <v>0</v>
      </c>
      <c r="E113" s="19"/>
      <c r="H113" s="83"/>
      <c r="I113" s="84"/>
      <c r="J113" s="85"/>
    </row>
    <row r="114" spans="1:10" ht="15" customHeight="1" x14ac:dyDescent="0.2">
      <c r="A114" s="12" t="s">
        <v>167</v>
      </c>
      <c r="B114" s="1">
        <v>0</v>
      </c>
      <c r="C114" s="1">
        <v>0</v>
      </c>
      <c r="E114" s="19"/>
      <c r="H114" s="83"/>
      <c r="I114" s="84"/>
      <c r="J114" s="85"/>
    </row>
    <row r="115" spans="1:10" ht="15" customHeight="1" x14ac:dyDescent="0.2">
      <c r="A115" s="12" t="s">
        <v>168</v>
      </c>
      <c r="B115" s="1">
        <v>0</v>
      </c>
      <c r="C115" s="1">
        <v>0</v>
      </c>
      <c r="E115" s="19"/>
      <c r="H115" s="83"/>
      <c r="I115" s="84"/>
      <c r="J115" s="85"/>
    </row>
    <row r="116" spans="1:10" ht="15" customHeight="1" x14ac:dyDescent="0.2">
      <c r="A116" s="12" t="s">
        <v>169</v>
      </c>
      <c r="B116" s="1">
        <v>0</v>
      </c>
      <c r="C116" s="1">
        <v>0</v>
      </c>
      <c r="E116" s="19"/>
      <c r="H116" s="83"/>
      <c r="I116" s="84"/>
      <c r="J116" s="85"/>
    </row>
    <row r="117" spans="1:10" ht="15" customHeight="1" x14ac:dyDescent="0.2">
      <c r="A117" s="12" t="s">
        <v>128</v>
      </c>
      <c r="B117" s="1">
        <v>0</v>
      </c>
      <c r="C117" s="1">
        <v>0</v>
      </c>
      <c r="E117" s="19"/>
      <c r="H117" s="83"/>
      <c r="I117" s="84"/>
      <c r="J117" s="85"/>
    </row>
    <row r="118" spans="1:10" ht="15.75" customHeight="1" thickBot="1" x14ac:dyDescent="0.25">
      <c r="A118" s="21" t="s">
        <v>24</v>
      </c>
      <c r="B118" s="22">
        <f>SUM(B113:B117)</f>
        <v>0</v>
      </c>
      <c r="C118" s="22">
        <f>SUM(C113:C117)</f>
        <v>0</v>
      </c>
      <c r="E118" s="19"/>
      <c r="F118" s="22">
        <f>IF(B10="ja",0,IF(B118&lt;=0,0,IF(AND(B118&lt;(F63+F101)*0.04,B118&lt;2500),B118,IF((F63+F101)*0.04&gt;2500,2500,(F63+F101)*0.04))))</f>
        <v>0</v>
      </c>
      <c r="H118" s="83"/>
      <c r="I118" s="84"/>
      <c r="J118" s="85"/>
    </row>
    <row r="119" spans="1:10" ht="15.75" customHeight="1" thickTop="1" x14ac:dyDescent="0.2">
      <c r="A119" s="7"/>
      <c r="B119" s="23"/>
      <c r="C119" s="23"/>
      <c r="E119" s="19"/>
      <c r="F119" s="23"/>
      <c r="H119" s="83"/>
      <c r="I119" s="84"/>
      <c r="J119" s="85"/>
    </row>
    <row r="120" spans="1:10" ht="16.5" customHeight="1" thickBot="1" x14ac:dyDescent="0.25">
      <c r="A120" s="68" t="s">
        <v>155</v>
      </c>
      <c r="B120" s="68"/>
      <c r="C120" s="68"/>
      <c r="E120" s="19"/>
      <c r="F120" s="23"/>
      <c r="H120" s="83"/>
      <c r="I120" s="84"/>
      <c r="J120" s="85"/>
    </row>
    <row r="121" spans="1:10" ht="15" customHeight="1" x14ac:dyDescent="0.2">
      <c r="A121" s="70"/>
      <c r="B121" s="71"/>
      <c r="C121" s="72"/>
      <c r="E121" s="19"/>
      <c r="F121" s="23"/>
      <c r="H121" s="83"/>
      <c r="I121" s="84"/>
      <c r="J121" s="85"/>
    </row>
    <row r="122" spans="1:10" ht="15" customHeight="1" x14ac:dyDescent="0.2">
      <c r="A122" s="73"/>
      <c r="B122" s="74"/>
      <c r="C122" s="75"/>
      <c r="E122" s="19"/>
      <c r="F122" s="23"/>
      <c r="H122" s="83"/>
      <c r="I122" s="84"/>
      <c r="J122" s="85"/>
    </row>
    <row r="123" spans="1:10" ht="15" customHeight="1" x14ac:dyDescent="0.2">
      <c r="A123" s="73"/>
      <c r="B123" s="74"/>
      <c r="C123" s="75"/>
      <c r="E123" s="19"/>
      <c r="F123" s="23"/>
      <c r="H123" s="83"/>
      <c r="I123" s="84"/>
      <c r="J123" s="85"/>
    </row>
    <row r="124" spans="1:10" ht="15" customHeight="1" x14ac:dyDescent="0.2">
      <c r="A124" s="73"/>
      <c r="B124" s="74"/>
      <c r="C124" s="75"/>
      <c r="E124" s="19"/>
      <c r="F124" s="23"/>
      <c r="H124" s="83"/>
      <c r="I124" s="84"/>
      <c r="J124" s="85"/>
    </row>
    <row r="125" spans="1:10" ht="15" customHeight="1" x14ac:dyDescent="0.2">
      <c r="A125" s="73"/>
      <c r="B125" s="74"/>
      <c r="C125" s="75"/>
      <c r="E125" s="19"/>
      <c r="F125" s="23"/>
      <c r="H125" s="83"/>
      <c r="I125" s="84"/>
      <c r="J125" s="85"/>
    </row>
    <row r="126" spans="1:10" ht="15" customHeight="1" x14ac:dyDescent="0.2">
      <c r="A126" s="73"/>
      <c r="B126" s="74"/>
      <c r="C126" s="75"/>
      <c r="E126" s="19"/>
      <c r="F126" s="23"/>
      <c r="H126" s="83"/>
      <c r="I126" s="84"/>
      <c r="J126" s="85"/>
    </row>
    <row r="127" spans="1:10" ht="15.75" customHeight="1" thickBot="1" x14ac:dyDescent="0.25">
      <c r="A127" s="76"/>
      <c r="B127" s="77"/>
      <c r="C127" s="78"/>
      <c r="E127" s="19"/>
      <c r="F127" s="23"/>
      <c r="H127" s="83"/>
      <c r="I127" s="84"/>
      <c r="J127" s="85"/>
    </row>
    <row r="128" spans="1:10" ht="15" customHeight="1" x14ac:dyDescent="0.2">
      <c r="A128" s="7"/>
      <c r="B128" s="7"/>
      <c r="C128" s="23"/>
      <c r="E128" s="19"/>
      <c r="F128" s="23"/>
      <c r="H128" s="83"/>
      <c r="I128" s="84"/>
      <c r="J128" s="85"/>
    </row>
    <row r="129" spans="1:10" ht="15" customHeight="1" x14ac:dyDescent="0.2">
      <c r="A129" s="18" t="s">
        <v>31</v>
      </c>
      <c r="B129" s="18"/>
      <c r="E129" s="19"/>
      <c r="H129" s="83"/>
      <c r="I129" s="84"/>
      <c r="J129" s="85"/>
    </row>
    <row r="130" spans="1:10" ht="15" customHeight="1" x14ac:dyDescent="0.2">
      <c r="A130" s="12" t="s">
        <v>170</v>
      </c>
      <c r="B130" s="1">
        <v>0</v>
      </c>
      <c r="C130" s="1">
        <v>0</v>
      </c>
      <c r="E130" s="19"/>
      <c r="H130" s="83"/>
      <c r="I130" s="84"/>
      <c r="J130" s="85"/>
    </row>
    <row r="131" spans="1:10" ht="15" customHeight="1" x14ac:dyDescent="0.2">
      <c r="A131" s="12" t="s">
        <v>130</v>
      </c>
      <c r="B131" s="1">
        <v>0</v>
      </c>
      <c r="C131" s="1">
        <v>0</v>
      </c>
      <c r="E131" s="19"/>
      <c r="H131" s="83"/>
      <c r="I131" s="84"/>
      <c r="J131" s="85"/>
    </row>
    <row r="132" spans="1:10" ht="15" customHeight="1" x14ac:dyDescent="0.2">
      <c r="A132" s="12" t="s">
        <v>171</v>
      </c>
      <c r="B132" s="1">
        <v>0</v>
      </c>
      <c r="C132" s="1">
        <v>0</v>
      </c>
      <c r="E132" s="19"/>
      <c r="H132" s="83"/>
      <c r="I132" s="84"/>
      <c r="J132" s="85"/>
    </row>
    <row r="133" spans="1:10" ht="15" customHeight="1" x14ac:dyDescent="0.2">
      <c r="A133" s="12" t="s">
        <v>172</v>
      </c>
      <c r="B133" s="1">
        <v>0</v>
      </c>
      <c r="C133" s="1">
        <v>0</v>
      </c>
      <c r="E133" s="19"/>
      <c r="H133" s="83"/>
      <c r="I133" s="84"/>
      <c r="J133" s="85"/>
    </row>
    <row r="134" spans="1:10" ht="15" customHeight="1" x14ac:dyDescent="0.2">
      <c r="A134" s="12" t="s">
        <v>173</v>
      </c>
      <c r="B134" s="1">
        <v>0</v>
      </c>
      <c r="C134" s="1">
        <v>0</v>
      </c>
      <c r="E134" s="19"/>
      <c r="H134" s="83"/>
      <c r="I134" s="84"/>
      <c r="J134" s="85"/>
    </row>
    <row r="135" spans="1:10" ht="15" customHeight="1" x14ac:dyDescent="0.2">
      <c r="A135" s="12" t="s">
        <v>161</v>
      </c>
      <c r="B135" s="1">
        <v>0</v>
      </c>
      <c r="C135" s="1">
        <v>0</v>
      </c>
      <c r="E135" s="19"/>
      <c r="H135" s="83"/>
      <c r="I135" s="84"/>
      <c r="J135" s="85"/>
    </row>
    <row r="136" spans="1:10" ht="15" customHeight="1" x14ac:dyDescent="0.2">
      <c r="A136" s="12" t="s">
        <v>162</v>
      </c>
      <c r="B136" s="1">
        <v>0</v>
      </c>
      <c r="C136" s="1">
        <v>0</v>
      </c>
      <c r="E136" s="19"/>
      <c r="H136" s="83"/>
      <c r="I136" s="84"/>
      <c r="J136" s="85"/>
    </row>
    <row r="137" spans="1:10" ht="15" customHeight="1" x14ac:dyDescent="0.2">
      <c r="A137" s="12" t="s">
        <v>163</v>
      </c>
      <c r="B137" s="1">
        <v>0</v>
      </c>
      <c r="C137" s="1">
        <v>0</v>
      </c>
      <c r="E137" s="19"/>
      <c r="H137" s="83"/>
      <c r="I137" s="84"/>
      <c r="J137" s="85"/>
    </row>
    <row r="138" spans="1:10" ht="15" customHeight="1" x14ac:dyDescent="0.2">
      <c r="A138" s="12" t="s">
        <v>164</v>
      </c>
      <c r="B138" s="1">
        <v>0</v>
      </c>
      <c r="C138" s="1">
        <v>0</v>
      </c>
      <c r="E138" s="19"/>
      <c r="H138" s="83"/>
      <c r="I138" s="84"/>
      <c r="J138" s="85"/>
    </row>
    <row r="139" spans="1:10" ht="15" customHeight="1" x14ac:dyDescent="0.2">
      <c r="A139" s="12" t="s">
        <v>165</v>
      </c>
      <c r="B139" s="1">
        <v>0</v>
      </c>
      <c r="C139" s="1">
        <v>0</v>
      </c>
      <c r="E139" s="19"/>
      <c r="H139" s="83"/>
      <c r="I139" s="84"/>
      <c r="J139" s="85"/>
    </row>
    <row r="140" spans="1:10" ht="15.75" customHeight="1" thickBot="1" x14ac:dyDescent="0.25">
      <c r="A140" s="21" t="s">
        <v>32</v>
      </c>
      <c r="B140" s="22">
        <f>SUM(B130:B139)</f>
        <v>0</v>
      </c>
      <c r="C140" s="22">
        <f>SUM(C130:C139)</f>
        <v>0</v>
      </c>
      <c r="E140" s="19"/>
      <c r="F140" s="22">
        <f>IF(B140&lt;=0,0,IF(AND(B140&lt;(F63+F101)*0.075,B140&lt;2500),B140,IF((F63+F101)*0.075&gt;2500,2500,(F63+F101)*0.075)))</f>
        <v>0</v>
      </c>
      <c r="H140" s="83"/>
      <c r="I140" s="84"/>
      <c r="J140" s="85"/>
    </row>
    <row r="141" spans="1:10" ht="15.75" customHeight="1" thickTop="1" x14ac:dyDescent="0.2">
      <c r="A141" s="7"/>
      <c r="B141" s="23"/>
      <c r="C141" s="23"/>
      <c r="E141" s="19"/>
      <c r="F141" s="23"/>
      <c r="H141" s="83"/>
      <c r="I141" s="84"/>
      <c r="J141" s="85"/>
    </row>
    <row r="142" spans="1:10" ht="16.5" customHeight="1" thickBot="1" x14ac:dyDescent="0.25">
      <c r="A142" s="68" t="s">
        <v>155</v>
      </c>
      <c r="B142" s="68"/>
      <c r="C142" s="68"/>
      <c r="E142" s="19"/>
      <c r="F142" s="23"/>
      <c r="H142" s="83"/>
      <c r="I142" s="84"/>
      <c r="J142" s="85"/>
    </row>
    <row r="143" spans="1:10" ht="15" customHeight="1" x14ac:dyDescent="0.2">
      <c r="A143" s="70"/>
      <c r="B143" s="71"/>
      <c r="C143" s="72"/>
      <c r="E143" s="19"/>
      <c r="F143" s="23"/>
      <c r="H143" s="83"/>
      <c r="I143" s="84"/>
      <c r="J143" s="85"/>
    </row>
    <row r="144" spans="1:10" ht="15" customHeight="1" x14ac:dyDescent="0.2">
      <c r="A144" s="73"/>
      <c r="B144" s="74"/>
      <c r="C144" s="75"/>
      <c r="E144" s="19"/>
      <c r="F144" s="23"/>
      <c r="H144" s="83"/>
      <c r="I144" s="84"/>
      <c r="J144" s="85"/>
    </row>
    <row r="145" spans="1:13" ht="15" customHeight="1" x14ac:dyDescent="0.2">
      <c r="A145" s="73"/>
      <c r="B145" s="74"/>
      <c r="C145" s="75"/>
      <c r="E145" s="19"/>
      <c r="F145" s="23"/>
      <c r="H145" s="83"/>
      <c r="I145" s="84"/>
      <c r="J145" s="85"/>
    </row>
    <row r="146" spans="1:13" ht="15" customHeight="1" x14ac:dyDescent="0.2">
      <c r="A146" s="73"/>
      <c r="B146" s="74"/>
      <c r="C146" s="75"/>
      <c r="E146" s="19"/>
      <c r="F146" s="23"/>
      <c r="H146" s="83"/>
      <c r="I146" s="84"/>
      <c r="J146" s="85"/>
    </row>
    <row r="147" spans="1:13" ht="15" customHeight="1" x14ac:dyDescent="0.2">
      <c r="A147" s="73"/>
      <c r="B147" s="74"/>
      <c r="C147" s="75"/>
      <c r="E147" s="19"/>
      <c r="F147" s="23"/>
      <c r="H147" s="83"/>
      <c r="I147" s="84"/>
      <c r="J147" s="85"/>
    </row>
    <row r="148" spans="1:13" ht="15" customHeight="1" x14ac:dyDescent="0.2">
      <c r="A148" s="73"/>
      <c r="B148" s="74"/>
      <c r="C148" s="75"/>
      <c r="E148" s="19"/>
      <c r="F148" s="23"/>
      <c r="H148" s="83"/>
      <c r="I148" s="84"/>
      <c r="J148" s="85"/>
    </row>
    <row r="149" spans="1:13" ht="15.75" customHeight="1" thickBot="1" x14ac:dyDescent="0.25">
      <c r="A149" s="76"/>
      <c r="B149" s="77"/>
      <c r="C149" s="78"/>
      <c r="E149" s="19"/>
      <c r="F149" s="23"/>
      <c r="H149" s="86"/>
      <c r="I149" s="87"/>
      <c r="J149" s="88"/>
    </row>
    <row r="150" spans="1:13" x14ac:dyDescent="0.2">
      <c r="A150" s="7"/>
      <c r="B150" s="7"/>
      <c r="C150" s="23"/>
      <c r="E150" s="19"/>
      <c r="F150" s="23"/>
    </row>
    <row r="151" spans="1:13" x14ac:dyDescent="0.2">
      <c r="F151" s="20"/>
    </row>
    <row r="152" spans="1:13" ht="13.5" thickBot="1" x14ac:dyDescent="0.25">
      <c r="A152" s="21" t="s">
        <v>42</v>
      </c>
      <c r="B152" s="27">
        <f>B140+B118+B101+B63+B33</f>
        <v>0</v>
      </c>
      <c r="C152" s="27">
        <f>C140+C118+C101+C63+C33</f>
        <v>0</v>
      </c>
      <c r="H152" s="21" t="s">
        <v>43</v>
      </c>
      <c r="I152" s="27">
        <f>I63+I33</f>
        <v>0</v>
      </c>
      <c r="J152" s="27">
        <f>J63+J33</f>
        <v>0</v>
      </c>
    </row>
    <row r="153" spans="1:13" ht="13.5" thickTop="1" x14ac:dyDescent="0.2"/>
    <row r="154" spans="1:13" ht="13.5" thickBot="1" x14ac:dyDescent="0.25">
      <c r="A154" s="79" t="s">
        <v>127</v>
      </c>
      <c r="B154" s="79"/>
      <c r="C154" s="79"/>
      <c r="E154" s="28">
        <f>B152-I152</f>
        <v>0</v>
      </c>
      <c r="F154" s="29" t="str">
        <f>IF(B152=0,"",I152/B152)</f>
        <v/>
      </c>
    </row>
    <row r="155" spans="1:13" ht="13.5" thickTop="1" x14ac:dyDescent="0.2"/>
    <row r="156" spans="1:13" x14ac:dyDescent="0.2">
      <c r="A156" s="67" t="s">
        <v>44</v>
      </c>
      <c r="B156" s="67"/>
      <c r="C156" s="67"/>
      <c r="E156" s="30">
        <f>IF(E154&lt;0,0,IF(E154&lt;(F140+F118+F101+F63+F33),E154,(F140+F118+F101+F63+F33)))</f>
        <v>0</v>
      </c>
    </row>
    <row r="157" spans="1:13" x14ac:dyDescent="0.2">
      <c r="M157" s="31"/>
    </row>
    <row r="159" spans="1:13" x14ac:dyDescent="0.2">
      <c r="A159" s="7" t="s">
        <v>110</v>
      </c>
      <c r="B159" s="7"/>
      <c r="C159" s="7"/>
      <c r="D159" s="9"/>
      <c r="F159" s="11"/>
      <c r="I159" s="8"/>
      <c r="J159" s="8"/>
      <c r="K159" s="8"/>
      <c r="L159" s="8"/>
    </row>
    <row r="160" spans="1:13" x14ac:dyDescent="0.2">
      <c r="A160" s="10" t="s">
        <v>146</v>
      </c>
      <c r="D160" s="9"/>
      <c r="F160" s="11"/>
      <c r="I160" s="8"/>
      <c r="J160" s="8"/>
      <c r="K160" s="8"/>
      <c r="L160" s="8"/>
    </row>
    <row r="161" spans="1:12" x14ac:dyDescent="0.2">
      <c r="A161" s="10" t="s">
        <v>147</v>
      </c>
      <c r="D161" s="9"/>
      <c r="F161" s="11"/>
      <c r="I161" s="8"/>
      <c r="J161" s="8"/>
      <c r="K161" s="8"/>
      <c r="L161" s="8"/>
    </row>
    <row r="162" spans="1:12" x14ac:dyDescent="0.2">
      <c r="A162" s="10" t="s">
        <v>76</v>
      </c>
      <c r="D162" s="9"/>
      <c r="F162" s="11"/>
      <c r="I162" s="8"/>
      <c r="J162" s="8"/>
      <c r="K162" s="8"/>
      <c r="L162" s="8"/>
    </row>
    <row r="163" spans="1:12" x14ac:dyDescent="0.2">
      <c r="A163" s="10" t="s">
        <v>126</v>
      </c>
      <c r="D163" s="9"/>
      <c r="F163" s="11"/>
      <c r="I163" s="8"/>
      <c r="J163" s="8"/>
      <c r="K163" s="8"/>
      <c r="L163" s="8"/>
    </row>
  </sheetData>
  <sheetProtection algorithmName="SHA-512" hashValue="5pEF49YR5sKdf3k7ZINE29QO7iWX5Vm6vlOG4zhNqP5zuPbHKIteIxVMlK45ma9QkYqP1C8ez8oktKEgD/AClA==" saltValue="vq6pv/1rHbnQnkL174oitg==" spinCount="100000" sheet="1" selectLockedCells="1"/>
  <mergeCells count="19">
    <mergeCell ref="A154:C154"/>
    <mergeCell ref="A156:C156"/>
    <mergeCell ref="A142:C142"/>
    <mergeCell ref="A143:C149"/>
    <mergeCell ref="H36:J42"/>
    <mergeCell ref="H75:J149"/>
    <mergeCell ref="A104:C110"/>
    <mergeCell ref="A103:C103"/>
    <mergeCell ref="A120:C120"/>
    <mergeCell ref="A121:C127"/>
    <mergeCell ref="H35:J35"/>
    <mergeCell ref="A5:J5"/>
    <mergeCell ref="A6:J6"/>
    <mergeCell ref="H65:J65"/>
    <mergeCell ref="H66:J72"/>
    <mergeCell ref="A36:C42"/>
    <mergeCell ref="A66:C72"/>
    <mergeCell ref="A35:C35"/>
    <mergeCell ref="A65:C65"/>
  </mergeCells>
  <conditionalFormatting sqref="A18:A32 H18:H32 A45:A62 H45:H62 A113:A117">
    <cfRule type="expression" dxfId="73" priority="58">
      <formula>AND(B18-C18&gt;500,C18=0)</formula>
    </cfRule>
  </conditionalFormatting>
  <conditionalFormatting sqref="A18:A32">
    <cfRule type="expression" dxfId="72" priority="122">
      <formula>AND(B18-C18&gt;500,(B18-C18)/C18&gt;10%)</formula>
    </cfRule>
    <cfRule type="expression" dxfId="71" priority="166">
      <formula>AND(B18-C18&lt;-500,(B18-C18)/C18&lt;-10%)</formula>
    </cfRule>
  </conditionalFormatting>
  <conditionalFormatting sqref="A75:A100">
    <cfRule type="expression" dxfId="70" priority="31">
      <formula>AND(B75-C75&gt;500,C75=0)</formula>
    </cfRule>
    <cfRule type="expression" dxfId="69" priority="32">
      <formula>AND(B75-C75&gt;500,(B75-C75)/C75&gt;10%)</formula>
    </cfRule>
    <cfRule type="expression" dxfId="68" priority="33">
      <formula>AND(B75-C75&lt;-500,(B75-C75)/C75&lt;-10%)</formula>
    </cfRule>
  </conditionalFormatting>
  <conditionalFormatting sqref="A130:A139">
    <cfRule type="expression" dxfId="67" priority="1">
      <formula>AND(B130-C130&gt;500,C130=0)</formula>
    </cfRule>
    <cfRule type="expression" dxfId="66" priority="2">
      <formula>AND(B130-C130&gt;500,(B130-C130)/C130&gt;10%)</formula>
    </cfRule>
    <cfRule type="expression" dxfId="65" priority="3">
      <formula>AND(B130-C130&lt;-500,(B130-C130)/C130&lt;-10%)</formula>
    </cfRule>
  </conditionalFormatting>
  <conditionalFormatting sqref="C18:C32 J18:J32 C45:C62 J45:J62 C75:C100 C113:C117 C130:C134">
    <cfRule type="expression" priority="167" stopIfTrue="1">
      <formula>AND($B$12&lt;2,C18="€")</formula>
    </cfRule>
    <cfRule type="expression" dxfId="64" priority="168">
      <formula>AND(C18-D18&gt;500,(C18-D18)/D18&gt;10%)</formula>
    </cfRule>
    <cfRule type="expression" dxfId="63" priority="169">
      <formula>AND(C18-D18&lt;-500,(C18-D18)/D18&lt;-10%)</formula>
    </cfRule>
  </conditionalFormatting>
  <conditionalFormatting sqref="H18:H32 A45:A62 A113:A117">
    <cfRule type="expression" dxfId="62" priority="164">
      <formula>AND(B18-C18&lt;-500,(B18-C18)/C18&lt;-10%)</formula>
    </cfRule>
  </conditionalFormatting>
  <conditionalFormatting sqref="H18:H32 A45:A62 H45:H62 A113:A117">
    <cfRule type="expression" dxfId="61" priority="119">
      <formula>AND(B18-C18&gt;500,(B18-C18)/C18&gt;10%)</formula>
    </cfRule>
  </conditionalFormatting>
  <conditionalFormatting sqref="H45:H62">
    <cfRule type="expression" dxfId="60" priority="128">
      <formula>AND(I45-J45&lt;-500,(I45-J45)/J45&lt;-10%)</formula>
    </cfRule>
  </conditionalFormatting>
  <dataValidations count="2">
    <dataValidation type="list" allowBlank="1" showInputMessage="1" showErrorMessage="1" sqref="B8:B10" xr:uid="{34445184-2F25-461B-8C8B-B0A691D80113}">
      <formula1>$K$8:$L$8</formula1>
    </dataValidation>
    <dataValidation type="list" allowBlank="1" showInputMessage="1" showErrorMessage="1" sqref="B12" xr:uid="{9C4AB459-24B1-4EF0-BFF9-D2ADF1BE6615}">
      <formula1>$K$12:$N$12</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B9AF2-D633-4539-89C8-BEC756A4A6B9}">
  <dimension ref="A2:P163"/>
  <sheetViews>
    <sheetView showGridLines="0" zoomScale="90" zoomScaleNormal="90" workbookViewId="0">
      <pane ySplit="15" topLeftCell="A127" activePane="bottomLeft" state="frozen"/>
      <selection activeCell="C138" sqref="C138"/>
      <selection pane="bottomLeft" activeCell="B99" sqref="B99"/>
    </sheetView>
  </sheetViews>
  <sheetFormatPr defaultColWidth="9.140625" defaultRowHeight="12.75" x14ac:dyDescent="0.2"/>
  <cols>
    <col min="1" max="1" width="107.28515625" style="10" customWidth="1"/>
    <col min="2" max="3" width="12.28515625" style="10" customWidth="1"/>
    <col min="4" max="4" width="3.7109375" style="10" customWidth="1"/>
    <col min="5" max="5" width="12.140625" style="10" bestFit="1" customWidth="1"/>
    <col min="6" max="6" width="11.7109375" style="10" bestFit="1" customWidth="1"/>
    <col min="7" max="7" width="3.7109375" style="10" customWidth="1"/>
    <col min="8" max="8" width="104.28515625" style="10" customWidth="1"/>
    <col min="9" max="9" width="10.7109375" style="10" bestFit="1" customWidth="1"/>
    <col min="10" max="10" width="13" style="10" customWidth="1"/>
    <col min="11" max="16384" width="9.140625" style="10"/>
  </cols>
  <sheetData>
    <row r="2" spans="1:16" ht="15" x14ac:dyDescent="0.25">
      <c r="C2" s="5"/>
    </row>
    <row r="5" spans="1:16" ht="15.75" x14ac:dyDescent="0.25">
      <c r="A5" s="69" t="s">
        <v>0</v>
      </c>
      <c r="B5" s="69"/>
      <c r="C5" s="69"/>
      <c r="D5" s="69"/>
      <c r="E5" s="69"/>
      <c r="F5" s="69"/>
      <c r="G5" s="69"/>
      <c r="H5" s="69"/>
      <c r="I5" s="69"/>
      <c r="J5" s="69"/>
    </row>
    <row r="6" spans="1:16" ht="25.5" customHeight="1" x14ac:dyDescent="0.2">
      <c r="A6" s="62" t="s">
        <v>196</v>
      </c>
      <c r="B6" s="62"/>
      <c r="C6" s="62"/>
      <c r="D6" s="62"/>
      <c r="E6" s="62"/>
      <c r="F6" s="62"/>
      <c r="G6" s="62"/>
      <c r="H6" s="62"/>
      <c r="I6" s="62"/>
      <c r="J6" s="62"/>
    </row>
    <row r="7" spans="1:16" ht="13.5" thickBot="1" x14ac:dyDescent="0.25"/>
    <row r="8" spans="1:16" ht="52.5" thickTop="1" thickBot="1" x14ac:dyDescent="0.25">
      <c r="A8" s="44" t="s">
        <v>184</v>
      </c>
      <c r="B8" s="41" t="s">
        <v>119</v>
      </c>
      <c r="C8" s="42"/>
      <c r="D8" s="42"/>
      <c r="E8" s="42"/>
      <c r="F8" s="42"/>
      <c r="G8" s="42"/>
      <c r="H8" s="43" t="s">
        <v>154</v>
      </c>
      <c r="I8" s="42"/>
      <c r="J8" s="45"/>
      <c r="K8" s="8" t="s">
        <v>119</v>
      </c>
      <c r="L8" s="8" t="s">
        <v>120</v>
      </c>
      <c r="M8" s="8"/>
      <c r="N8" s="8"/>
      <c r="O8" s="8"/>
      <c r="P8" s="8"/>
    </row>
    <row r="9" spans="1:16" ht="17.25" thickTop="1" thickBot="1" x14ac:dyDescent="0.25">
      <c r="A9" s="14"/>
      <c r="B9" s="14"/>
      <c r="C9" s="14"/>
      <c r="H9" s="15"/>
      <c r="K9" s="8"/>
      <c r="L9" s="8"/>
    </row>
    <row r="10" spans="1:16" ht="52.5" customHeight="1" thickTop="1" thickBot="1" x14ac:dyDescent="0.25">
      <c r="A10" s="44" t="s">
        <v>193</v>
      </c>
      <c r="B10" s="41" t="s">
        <v>119</v>
      </c>
      <c r="C10" s="42"/>
      <c r="D10" s="42"/>
      <c r="E10" s="42"/>
      <c r="F10" s="42"/>
      <c r="G10" s="42"/>
      <c r="H10" s="43" t="s">
        <v>194</v>
      </c>
      <c r="I10" s="42"/>
      <c r="J10" s="45"/>
      <c r="K10" s="8"/>
      <c r="L10" s="8"/>
      <c r="M10" s="8"/>
      <c r="N10" s="8"/>
      <c r="O10" s="8"/>
      <c r="P10" s="8"/>
    </row>
    <row r="11" spans="1:16" ht="17.25" thickTop="1" thickBot="1" x14ac:dyDescent="0.25">
      <c r="A11" s="14"/>
      <c r="B11" s="14"/>
      <c r="C11" s="14"/>
      <c r="H11" s="15"/>
      <c r="K11" s="8"/>
      <c r="L11" s="8"/>
    </row>
    <row r="12" spans="1:16" ht="17.25" thickTop="1" thickBot="1" x14ac:dyDescent="0.25">
      <c r="A12" s="44" t="s">
        <v>157</v>
      </c>
      <c r="B12" s="56">
        <f>'Begroting 1e jr.'!B12</f>
        <v>1</v>
      </c>
      <c r="C12" s="42"/>
      <c r="D12" s="42"/>
      <c r="E12" s="42"/>
      <c r="F12" s="42"/>
      <c r="G12" s="42"/>
      <c r="H12" s="47" t="str">
        <f>IF(B12=1,"Vul alleen Begroting 1e jr in!",IF(B12=2,"Vul Begroting 1e jr en 2e jr in!",IF(B12=3,"Vul Begroting 1e jr, 2e jr en 3e jr in!",IF(B12=4,"Vul Begroting 1e jr, 2e jr, 3e jr en 4e jr in!",""))))</f>
        <v>Vul alleen Begroting 1e jr in!</v>
      </c>
      <c r="I12" s="42"/>
      <c r="J12" s="45"/>
      <c r="K12" s="8">
        <v>1</v>
      </c>
      <c r="L12" s="8">
        <v>2</v>
      </c>
      <c r="M12" s="8">
        <v>3</v>
      </c>
      <c r="N12" s="8">
        <v>4</v>
      </c>
    </row>
    <row r="13" spans="1:16" ht="13.5" thickTop="1" x14ac:dyDescent="0.2"/>
    <row r="14" spans="1:16" x14ac:dyDescent="0.2">
      <c r="A14" s="7" t="s">
        <v>79</v>
      </c>
      <c r="B14" s="7">
        <f>IF('Begroting 1e jr.'!B14="","",'Begroting 1e jr.'!B14+1)</f>
        <v>2026</v>
      </c>
      <c r="C14" s="7">
        <f>IF(B14="","",B14-1)</f>
        <v>2025</v>
      </c>
      <c r="I14" s="7">
        <f>IF(B14="","",B14)</f>
        <v>2026</v>
      </c>
      <c r="J14" s="7">
        <f>IF(B14="","",IF(I14-1=-1,"",I14-1))</f>
        <v>2025</v>
      </c>
    </row>
    <row r="15" spans="1:16" ht="27.75" x14ac:dyDescent="0.2">
      <c r="A15" s="16" t="s">
        <v>158</v>
      </c>
      <c r="B15" s="7"/>
      <c r="E15" s="17" t="s">
        <v>27</v>
      </c>
      <c r="F15" s="17" t="s">
        <v>30</v>
      </c>
      <c r="H15" s="16" t="s">
        <v>159</v>
      </c>
    </row>
    <row r="17" spans="1:13" x14ac:dyDescent="0.2">
      <c r="A17" s="18" t="s">
        <v>1</v>
      </c>
      <c r="B17" s="18"/>
      <c r="H17" s="18" t="s">
        <v>33</v>
      </c>
    </row>
    <row r="18" spans="1:13" x14ac:dyDescent="0.2">
      <c r="A18" s="10" t="s">
        <v>2</v>
      </c>
      <c r="B18" s="1">
        <v>0</v>
      </c>
      <c r="C18" s="32">
        <f>'Begroting 1e jr.'!B18</f>
        <v>0</v>
      </c>
      <c r="E18" s="19">
        <f>IF($B$10="ja",0,IF($B$8="nee",100%,70%))</f>
        <v>0</v>
      </c>
      <c r="F18" s="20">
        <f>IFERROR(B18*E18,0)</f>
        <v>0</v>
      </c>
      <c r="H18" s="10" t="s">
        <v>185</v>
      </c>
      <c r="I18" s="1">
        <v>0</v>
      </c>
      <c r="J18" s="32">
        <f>'Begroting 1e jr.'!I18</f>
        <v>0</v>
      </c>
    </row>
    <row r="19" spans="1:13" x14ac:dyDescent="0.2">
      <c r="A19" s="10" t="s">
        <v>3</v>
      </c>
      <c r="B19" s="1">
        <v>0</v>
      </c>
      <c r="C19" s="32">
        <f>'Begroting 1e jr.'!B19</f>
        <v>0</v>
      </c>
      <c r="E19" s="19">
        <f t="shared" ref="E19:E20" si="0">IF($B$10="ja",0,IF($B$8="nee",100%,70%))</f>
        <v>0</v>
      </c>
      <c r="F19" s="20">
        <f t="shared" ref="F19:F32" si="1">IFERROR(B19*E19,0)</f>
        <v>0</v>
      </c>
      <c r="H19" s="10" t="s">
        <v>38</v>
      </c>
      <c r="I19" s="1">
        <v>0</v>
      </c>
      <c r="J19" s="32">
        <f>'Begroting 1e jr.'!I19</f>
        <v>0</v>
      </c>
    </row>
    <row r="20" spans="1:13" x14ac:dyDescent="0.2">
      <c r="A20" s="10" t="s">
        <v>4</v>
      </c>
      <c r="B20" s="1">
        <v>0</v>
      </c>
      <c r="C20" s="32">
        <f>'Begroting 1e jr.'!B20</f>
        <v>0</v>
      </c>
      <c r="E20" s="19">
        <f t="shared" si="0"/>
        <v>0</v>
      </c>
      <c r="F20" s="20">
        <f t="shared" si="1"/>
        <v>0</v>
      </c>
      <c r="H20" s="10" t="s">
        <v>35</v>
      </c>
      <c r="I20" s="1">
        <v>0</v>
      </c>
      <c r="J20" s="32">
        <f>'Begroting 1e jr.'!I20</f>
        <v>0</v>
      </c>
    </row>
    <row r="21" spans="1:13" x14ac:dyDescent="0.2">
      <c r="A21" s="10" t="s">
        <v>5</v>
      </c>
      <c r="B21" s="1">
        <v>0</v>
      </c>
      <c r="C21" s="32">
        <f>'Begroting 1e jr.'!B21</f>
        <v>0</v>
      </c>
      <c r="E21" s="19">
        <v>0</v>
      </c>
      <c r="F21" s="20">
        <f t="shared" si="1"/>
        <v>0</v>
      </c>
      <c r="H21" s="10" t="s">
        <v>36</v>
      </c>
      <c r="I21" s="1">
        <v>0</v>
      </c>
      <c r="J21" s="32">
        <f>'Begroting 1e jr.'!I21</f>
        <v>0</v>
      </c>
    </row>
    <row r="22" spans="1:13" x14ac:dyDescent="0.2">
      <c r="A22" s="10" t="s">
        <v>6</v>
      </c>
      <c r="B22" s="1">
        <v>0</v>
      </c>
      <c r="C22" s="32">
        <f>'Begroting 1e jr.'!B22</f>
        <v>0</v>
      </c>
      <c r="E22" s="19">
        <f t="shared" ref="E22:E24" si="2">IF($B$10="ja",0,IF($B$8="nee",100%,70%))</f>
        <v>0</v>
      </c>
      <c r="F22" s="20">
        <f t="shared" si="1"/>
        <v>0</v>
      </c>
      <c r="H22" s="12" t="str">
        <f>'Begroting 1e jr.'!H22</f>
        <v>Overig (Zelf omschrijven)</v>
      </c>
      <c r="I22" s="1">
        <v>0</v>
      </c>
      <c r="J22" s="32">
        <f>'Begroting 1e jr.'!I22</f>
        <v>0</v>
      </c>
    </row>
    <row r="23" spans="1:13" x14ac:dyDescent="0.2">
      <c r="A23" s="10" t="s">
        <v>7</v>
      </c>
      <c r="B23" s="1">
        <v>0</v>
      </c>
      <c r="C23" s="32">
        <f>'Begroting 1e jr.'!B23</f>
        <v>0</v>
      </c>
      <c r="E23" s="19">
        <f t="shared" si="2"/>
        <v>0</v>
      </c>
      <c r="F23" s="20">
        <f t="shared" si="1"/>
        <v>0</v>
      </c>
      <c r="H23" s="12" t="str">
        <f>'Begroting 1e jr.'!H23</f>
        <v>Overig (Zelf omschrijven)</v>
      </c>
      <c r="I23" s="1">
        <v>0</v>
      </c>
      <c r="J23" s="32">
        <f>'Begroting 1e jr.'!I23</f>
        <v>0</v>
      </c>
    </row>
    <row r="24" spans="1:13" x14ac:dyDescent="0.2">
      <c r="A24" s="10" t="s">
        <v>8</v>
      </c>
      <c r="B24" s="1">
        <v>0</v>
      </c>
      <c r="C24" s="32">
        <f>'Begroting 1e jr.'!B24</f>
        <v>0</v>
      </c>
      <c r="E24" s="19">
        <f t="shared" si="2"/>
        <v>0</v>
      </c>
      <c r="F24" s="20">
        <f t="shared" si="1"/>
        <v>0</v>
      </c>
      <c r="H24" s="12" t="str">
        <f>'Begroting 1e jr.'!H24</f>
        <v>Overig (Zelf omschrijven)</v>
      </c>
      <c r="I24" s="1">
        <v>0</v>
      </c>
      <c r="J24" s="32">
        <f>'Begroting 1e jr.'!I24</f>
        <v>0</v>
      </c>
      <c r="M24" s="10" t="s">
        <v>78</v>
      </c>
    </row>
    <row r="25" spans="1:13" x14ac:dyDescent="0.2">
      <c r="A25" s="10" t="s">
        <v>9</v>
      </c>
      <c r="B25" s="1">
        <v>0</v>
      </c>
      <c r="C25" s="32">
        <f>'Begroting 1e jr.'!B25</f>
        <v>0</v>
      </c>
      <c r="E25" s="19">
        <v>0</v>
      </c>
      <c r="F25" s="20">
        <f t="shared" si="1"/>
        <v>0</v>
      </c>
      <c r="H25" s="12" t="str">
        <f>'Begroting 1e jr.'!H25</f>
        <v>Overig (Zelf omschrijven)</v>
      </c>
      <c r="I25" s="1">
        <v>0</v>
      </c>
      <c r="J25" s="32">
        <f>'Begroting 1e jr.'!I25</f>
        <v>0</v>
      </c>
    </row>
    <row r="26" spans="1:13" x14ac:dyDescent="0.2">
      <c r="A26" s="10" t="s">
        <v>104</v>
      </c>
      <c r="B26" s="1">
        <v>0</v>
      </c>
      <c r="C26" s="32">
        <f>'Begroting 1e jr.'!B26</f>
        <v>0</v>
      </c>
      <c r="E26" s="19">
        <v>0</v>
      </c>
      <c r="F26" s="20">
        <f t="shared" si="1"/>
        <v>0</v>
      </c>
      <c r="H26" s="12" t="str">
        <f>'Begroting 1e jr.'!H26</f>
        <v>Overig (Zelf omschrijven)</v>
      </c>
      <c r="I26" s="1">
        <v>0</v>
      </c>
      <c r="J26" s="32">
        <f>'Begroting 1e jr.'!I26</f>
        <v>0</v>
      </c>
    </row>
    <row r="27" spans="1:13" x14ac:dyDescent="0.2">
      <c r="A27" s="10" t="s">
        <v>122</v>
      </c>
      <c r="B27" s="1">
        <v>0</v>
      </c>
      <c r="C27" s="32">
        <f>'Begroting 1e jr.'!B27</f>
        <v>0</v>
      </c>
      <c r="E27" s="19">
        <v>0</v>
      </c>
      <c r="F27" s="20">
        <f t="shared" si="1"/>
        <v>0</v>
      </c>
      <c r="H27" s="12" t="str">
        <f>'Begroting 1e jr.'!H27</f>
        <v>Overig (Zelf omschrijven)</v>
      </c>
      <c r="I27" s="1">
        <v>0</v>
      </c>
      <c r="J27" s="32">
        <f>'Begroting 1e jr.'!I27</f>
        <v>0</v>
      </c>
    </row>
    <row r="28" spans="1:13" x14ac:dyDescent="0.2">
      <c r="A28" s="12" t="str">
        <f>'Begroting 1e jr.'!A28</f>
        <v>Overig (Zelf omschrijven)</v>
      </c>
      <c r="B28" s="1">
        <v>0</v>
      </c>
      <c r="C28" s="32">
        <f>'Begroting 1e jr.'!B28</f>
        <v>0</v>
      </c>
      <c r="E28" s="19">
        <f t="shared" ref="E28:E32" si="3">IF($B$10="ja",0,IF($B$8="nee",100%,70%))</f>
        <v>0</v>
      </c>
      <c r="F28" s="20">
        <f t="shared" ref="F28:F31" si="4">IFERROR(B28*E28,0)</f>
        <v>0</v>
      </c>
      <c r="H28" s="12" t="str">
        <f>'Begroting 1e jr.'!H28</f>
        <v>Overig (Zelf omschrijven)</v>
      </c>
      <c r="I28" s="1">
        <v>0</v>
      </c>
      <c r="J28" s="32">
        <f>'Begroting 1e jr.'!I28</f>
        <v>0</v>
      </c>
    </row>
    <row r="29" spans="1:13" x14ac:dyDescent="0.2">
      <c r="A29" s="12" t="str">
        <f>'Begroting 1e jr.'!A29</f>
        <v>Overig (Zelf omschrijven)</v>
      </c>
      <c r="B29" s="1">
        <v>0</v>
      </c>
      <c r="C29" s="32">
        <f>'Begroting 1e jr.'!B29</f>
        <v>0</v>
      </c>
      <c r="E29" s="19">
        <f t="shared" si="3"/>
        <v>0</v>
      </c>
      <c r="F29" s="20">
        <f t="shared" si="4"/>
        <v>0</v>
      </c>
      <c r="H29" s="12" t="str">
        <f>'Begroting 1e jr.'!H29</f>
        <v>Overig (Zelf omschrijven)</v>
      </c>
      <c r="I29" s="1">
        <v>0</v>
      </c>
      <c r="J29" s="32">
        <f>'Begroting 1e jr.'!I29</f>
        <v>0</v>
      </c>
    </row>
    <row r="30" spans="1:13" x14ac:dyDescent="0.2">
      <c r="A30" s="12" t="str">
        <f>'Begroting 1e jr.'!A30</f>
        <v>Overig (Zelf omschrijven)</v>
      </c>
      <c r="B30" s="1">
        <v>0</v>
      </c>
      <c r="C30" s="32">
        <f>'Begroting 1e jr.'!B30</f>
        <v>0</v>
      </c>
      <c r="E30" s="19">
        <f t="shared" si="3"/>
        <v>0</v>
      </c>
      <c r="F30" s="20">
        <f t="shared" si="4"/>
        <v>0</v>
      </c>
      <c r="H30" s="12" t="str">
        <f>'Begroting 1e jr.'!H30</f>
        <v>Overig (Zelf omschrijven)</v>
      </c>
      <c r="I30" s="1">
        <v>0</v>
      </c>
      <c r="J30" s="32">
        <f>'Begroting 1e jr.'!I30</f>
        <v>0</v>
      </c>
    </row>
    <row r="31" spans="1:13" x14ac:dyDescent="0.2">
      <c r="A31" s="12" t="str">
        <f>'Begroting 1e jr.'!A31</f>
        <v>Overig (Zelf omschrijven)</v>
      </c>
      <c r="B31" s="1">
        <v>0</v>
      </c>
      <c r="C31" s="32">
        <f>'Begroting 1e jr.'!B31</f>
        <v>0</v>
      </c>
      <c r="E31" s="19">
        <f t="shared" si="3"/>
        <v>0</v>
      </c>
      <c r="F31" s="20">
        <f t="shared" si="4"/>
        <v>0</v>
      </c>
      <c r="H31" s="12" t="str">
        <f>'Begroting 1e jr.'!H31</f>
        <v>Overig (Zelf omschrijven)</v>
      </c>
      <c r="I31" s="1">
        <v>0</v>
      </c>
      <c r="J31" s="32">
        <f>'Begroting 1e jr.'!I31</f>
        <v>0</v>
      </c>
    </row>
    <row r="32" spans="1:13" x14ac:dyDescent="0.2">
      <c r="A32" s="12" t="str">
        <f>'Begroting 1e jr.'!A32</f>
        <v>Overig (Zelf omschrijven)</v>
      </c>
      <c r="B32" s="1">
        <v>0</v>
      </c>
      <c r="C32" s="32">
        <f>'Begroting 1e jr.'!B32</f>
        <v>0</v>
      </c>
      <c r="E32" s="19">
        <f t="shared" si="3"/>
        <v>0</v>
      </c>
      <c r="F32" s="20">
        <f t="shared" si="1"/>
        <v>0</v>
      </c>
      <c r="H32" s="12" t="str">
        <f>'Begroting 1e jr.'!H32</f>
        <v>Overig (Zelf omschrijven)</v>
      </c>
      <c r="I32" s="1">
        <v>0</v>
      </c>
      <c r="J32" s="32">
        <f>'Begroting 1e jr.'!I32</f>
        <v>0</v>
      </c>
    </row>
    <row r="33" spans="1:10" ht="13.5" thickBot="1" x14ac:dyDescent="0.25">
      <c r="A33" s="21" t="s">
        <v>10</v>
      </c>
      <c r="B33" s="22">
        <f>SUM(B18:B32)</f>
        <v>0</v>
      </c>
      <c r="C33" s="22">
        <f>SUM(C18:C32)</f>
        <v>0</v>
      </c>
      <c r="E33" s="19"/>
      <c r="F33" s="22">
        <f>SUM(F18:F32)</f>
        <v>0</v>
      </c>
      <c r="H33" s="21" t="s">
        <v>45</v>
      </c>
      <c r="I33" s="22">
        <f>SUM(I18:I32)</f>
        <v>0</v>
      </c>
      <c r="J33" s="22">
        <f>SUM(J18:J32)</f>
        <v>0</v>
      </c>
    </row>
    <row r="34" spans="1:10" ht="13.5" thickTop="1" x14ac:dyDescent="0.2">
      <c r="A34" s="7"/>
      <c r="B34" s="23"/>
      <c r="C34" s="23"/>
      <c r="E34" s="24"/>
      <c r="F34" s="23"/>
      <c r="H34" s="7"/>
      <c r="I34" s="23"/>
      <c r="J34" s="23"/>
    </row>
    <row r="35" spans="1:10" ht="13.5" thickBot="1" x14ac:dyDescent="0.25">
      <c r="A35" s="68" t="s">
        <v>155</v>
      </c>
      <c r="B35" s="68"/>
      <c r="C35" s="68"/>
      <c r="E35" s="19"/>
      <c r="F35" s="23"/>
      <c r="H35" s="68" t="s">
        <v>155</v>
      </c>
      <c r="I35" s="68"/>
      <c r="J35" s="68"/>
    </row>
    <row r="36" spans="1:10" ht="15" customHeight="1" x14ac:dyDescent="0.2">
      <c r="A36" s="70"/>
      <c r="B36" s="71"/>
      <c r="C36" s="72"/>
      <c r="E36" s="19"/>
      <c r="F36" s="23"/>
      <c r="H36" s="70"/>
      <c r="I36" s="71"/>
      <c r="J36" s="72"/>
    </row>
    <row r="37" spans="1:10" ht="15" customHeight="1" x14ac:dyDescent="0.2">
      <c r="A37" s="73"/>
      <c r="B37" s="74"/>
      <c r="C37" s="75"/>
      <c r="E37" s="19"/>
      <c r="F37" s="23"/>
      <c r="H37" s="73"/>
      <c r="I37" s="74"/>
      <c r="J37" s="75"/>
    </row>
    <row r="38" spans="1:10" ht="15" customHeight="1" x14ac:dyDescent="0.2">
      <c r="A38" s="73"/>
      <c r="B38" s="74"/>
      <c r="C38" s="75"/>
      <c r="E38" s="19"/>
      <c r="F38" s="23"/>
      <c r="H38" s="73"/>
      <c r="I38" s="74"/>
      <c r="J38" s="75"/>
    </row>
    <row r="39" spans="1:10" ht="15" customHeight="1" x14ac:dyDescent="0.2">
      <c r="A39" s="73"/>
      <c r="B39" s="74"/>
      <c r="C39" s="75"/>
      <c r="E39" s="19"/>
      <c r="F39" s="23"/>
      <c r="H39" s="73"/>
      <c r="I39" s="74"/>
      <c r="J39" s="75"/>
    </row>
    <row r="40" spans="1:10" ht="15" customHeight="1" x14ac:dyDescent="0.2">
      <c r="A40" s="73"/>
      <c r="B40" s="74"/>
      <c r="C40" s="75"/>
      <c r="E40" s="19"/>
      <c r="F40" s="23"/>
      <c r="H40" s="73"/>
      <c r="I40" s="74"/>
      <c r="J40" s="75"/>
    </row>
    <row r="41" spans="1:10" ht="15" customHeight="1" x14ac:dyDescent="0.2">
      <c r="A41" s="73"/>
      <c r="B41" s="74"/>
      <c r="C41" s="75"/>
      <c r="E41" s="19"/>
      <c r="F41" s="23"/>
      <c r="H41" s="73"/>
      <c r="I41" s="74"/>
      <c r="J41" s="75"/>
    </row>
    <row r="42" spans="1:10" ht="15.75" customHeight="1" thickBot="1" x14ac:dyDescent="0.25">
      <c r="A42" s="76"/>
      <c r="B42" s="77"/>
      <c r="C42" s="78"/>
      <c r="E42" s="19"/>
      <c r="F42" s="23"/>
      <c r="H42" s="76"/>
      <c r="I42" s="77"/>
      <c r="J42" s="78"/>
    </row>
    <row r="43" spans="1:10" x14ac:dyDescent="0.2">
      <c r="C43" s="25"/>
      <c r="E43" s="19"/>
      <c r="I43" s="25"/>
    </row>
    <row r="44" spans="1:10" x14ac:dyDescent="0.2">
      <c r="A44" s="18" t="s">
        <v>11</v>
      </c>
      <c r="B44" s="18"/>
      <c r="C44" s="40"/>
      <c r="E44" s="19"/>
      <c r="H44" s="18" t="s">
        <v>34</v>
      </c>
    </row>
    <row r="45" spans="1:10" x14ac:dyDescent="0.2">
      <c r="A45" s="10" t="s">
        <v>12</v>
      </c>
      <c r="B45" s="1">
        <v>0</v>
      </c>
      <c r="C45" s="32">
        <f>'Begroting 1e jr.'!B45</f>
        <v>0</v>
      </c>
      <c r="E45" s="19">
        <f t="shared" ref="E45:E51" si="5">IF($B$10="ja",0,IF($B$8="nee",100%,70%))</f>
        <v>0</v>
      </c>
      <c r="F45" s="20">
        <f t="shared" ref="F45:F62" si="6">IFERROR(B45*E45,0)</f>
        <v>0</v>
      </c>
      <c r="H45" s="10" t="s">
        <v>41</v>
      </c>
      <c r="I45" s="1">
        <v>0</v>
      </c>
      <c r="J45" s="32">
        <f>'Begroting 1e jr.'!I45</f>
        <v>0</v>
      </c>
    </row>
    <row r="46" spans="1:10" x14ac:dyDescent="0.2">
      <c r="A46" s="10" t="s">
        <v>13</v>
      </c>
      <c r="B46" s="1">
        <v>0</v>
      </c>
      <c r="C46" s="32">
        <f>'Begroting 1e jr.'!B46</f>
        <v>0</v>
      </c>
      <c r="E46" s="19">
        <f t="shared" si="5"/>
        <v>0</v>
      </c>
      <c r="F46" s="20">
        <f t="shared" si="6"/>
        <v>0</v>
      </c>
      <c r="H46" s="10" t="s">
        <v>39</v>
      </c>
      <c r="I46" s="1">
        <v>0</v>
      </c>
      <c r="J46" s="32">
        <f>'Begroting 1e jr.'!I46</f>
        <v>0</v>
      </c>
    </row>
    <row r="47" spans="1:10" x14ac:dyDescent="0.2">
      <c r="A47" s="10" t="s">
        <v>14</v>
      </c>
      <c r="B47" s="1">
        <v>0</v>
      </c>
      <c r="C47" s="32">
        <f>'Begroting 1e jr.'!B47</f>
        <v>0</v>
      </c>
      <c r="E47" s="19">
        <f t="shared" si="5"/>
        <v>0</v>
      </c>
      <c r="F47" s="20">
        <f t="shared" si="6"/>
        <v>0</v>
      </c>
      <c r="H47" s="10" t="s">
        <v>37</v>
      </c>
      <c r="I47" s="1">
        <v>0</v>
      </c>
      <c r="J47" s="32">
        <f>'Begroting 1e jr.'!I47</f>
        <v>0</v>
      </c>
    </row>
    <row r="48" spans="1:10" x14ac:dyDescent="0.2">
      <c r="A48" s="10" t="s">
        <v>186</v>
      </c>
      <c r="B48" s="1">
        <v>0</v>
      </c>
      <c r="C48" s="32">
        <f>'Begroting 1e jr.'!B48</f>
        <v>0</v>
      </c>
      <c r="E48" s="19">
        <f t="shared" si="5"/>
        <v>0</v>
      </c>
      <c r="F48" s="20">
        <f t="shared" si="6"/>
        <v>0</v>
      </c>
      <c r="H48" s="10" t="s">
        <v>40</v>
      </c>
      <c r="I48" s="1">
        <v>0</v>
      </c>
      <c r="J48" s="32">
        <f>'Begroting 1e jr.'!I48</f>
        <v>0</v>
      </c>
    </row>
    <row r="49" spans="1:10" x14ac:dyDescent="0.2">
      <c r="A49" s="10" t="s">
        <v>15</v>
      </c>
      <c r="B49" s="1">
        <v>0</v>
      </c>
      <c r="C49" s="32">
        <f>'Begroting 1e jr.'!B49</f>
        <v>0</v>
      </c>
      <c r="E49" s="19">
        <f t="shared" si="5"/>
        <v>0</v>
      </c>
      <c r="F49" s="20">
        <f t="shared" si="6"/>
        <v>0</v>
      </c>
      <c r="H49" s="10" t="s">
        <v>191</v>
      </c>
      <c r="I49" s="1">
        <v>0</v>
      </c>
      <c r="J49" s="32">
        <f>'Begroting 1e jr.'!I49</f>
        <v>0</v>
      </c>
    </row>
    <row r="50" spans="1:10" x14ac:dyDescent="0.2">
      <c r="A50" s="10" t="s">
        <v>22</v>
      </c>
      <c r="B50" s="1">
        <v>0</v>
      </c>
      <c r="C50" s="32">
        <f>'Begroting 1e jr.'!B50</f>
        <v>0</v>
      </c>
      <c r="E50" s="19">
        <f t="shared" si="5"/>
        <v>0</v>
      </c>
      <c r="F50" s="20">
        <f t="shared" si="6"/>
        <v>0</v>
      </c>
      <c r="H50" s="12" t="str">
        <f>'Begroting 1e jr.'!H50</f>
        <v>Fonds 1 (zelf omschrijven)</v>
      </c>
      <c r="I50" s="1">
        <v>0</v>
      </c>
      <c r="J50" s="32">
        <f>'Begroting 1e jr.'!I50</f>
        <v>0</v>
      </c>
    </row>
    <row r="51" spans="1:10" x14ac:dyDescent="0.2">
      <c r="A51" s="10" t="s">
        <v>16</v>
      </c>
      <c r="B51" s="1">
        <v>0</v>
      </c>
      <c r="C51" s="32">
        <f>'Begroting 1e jr.'!B51</f>
        <v>0</v>
      </c>
      <c r="E51" s="19">
        <f t="shared" si="5"/>
        <v>0</v>
      </c>
      <c r="F51" s="20">
        <f t="shared" si="6"/>
        <v>0</v>
      </c>
      <c r="H51" s="12" t="str">
        <f>'Begroting 1e jr.'!H51</f>
        <v>Fonds 2 (zelf omschrijven)</v>
      </c>
      <c r="I51" s="1">
        <v>0</v>
      </c>
      <c r="J51" s="32">
        <f>'Begroting 1e jr.'!I51</f>
        <v>0</v>
      </c>
    </row>
    <row r="52" spans="1:10" x14ac:dyDescent="0.2">
      <c r="A52" s="10" t="s">
        <v>9</v>
      </c>
      <c r="B52" s="1">
        <v>0</v>
      </c>
      <c r="C52" s="32">
        <f>'Begroting 1e jr.'!B52</f>
        <v>0</v>
      </c>
      <c r="E52" s="19">
        <v>0</v>
      </c>
      <c r="F52" s="20">
        <f t="shared" si="6"/>
        <v>0</v>
      </c>
      <c r="H52" s="12" t="str">
        <f>'Begroting 1e jr.'!H52</f>
        <v>Sponsor 1 (zelf omschrijven)</v>
      </c>
      <c r="I52" s="1">
        <v>0</v>
      </c>
      <c r="J52" s="32">
        <f>'Begroting 1e jr.'!I52</f>
        <v>0</v>
      </c>
    </row>
    <row r="53" spans="1:10" x14ac:dyDescent="0.2">
      <c r="A53" s="10" t="s">
        <v>17</v>
      </c>
      <c r="B53" s="1">
        <v>0</v>
      </c>
      <c r="C53" s="32">
        <f>'Begroting 1e jr.'!B53</f>
        <v>0</v>
      </c>
      <c r="E53" s="19">
        <f t="shared" ref="E53:E56" si="7">IF($B$10="ja",0,IF($B$8="nee",100%,70%))</f>
        <v>0</v>
      </c>
      <c r="F53" s="20">
        <f t="shared" si="6"/>
        <v>0</v>
      </c>
      <c r="H53" s="12" t="str">
        <f>'Begroting 1e jr.'!H53</f>
        <v>Sponsor 2 (zelf omschrijven)</v>
      </c>
      <c r="I53" s="1">
        <v>0</v>
      </c>
      <c r="J53" s="32">
        <f>'Begroting 1e jr.'!I53</f>
        <v>0</v>
      </c>
    </row>
    <row r="54" spans="1:10" x14ac:dyDescent="0.2">
      <c r="A54" s="10" t="s">
        <v>6</v>
      </c>
      <c r="B54" s="1">
        <v>0</v>
      </c>
      <c r="C54" s="32">
        <f>'Begroting 1e jr.'!B54</f>
        <v>0</v>
      </c>
      <c r="E54" s="19">
        <f t="shared" si="7"/>
        <v>0</v>
      </c>
      <c r="F54" s="20">
        <f t="shared" si="6"/>
        <v>0</v>
      </c>
      <c r="H54" s="12" t="str">
        <f>'Begroting 1e jr.'!H54</f>
        <v>Subsidie 1 niet gemeente Eindhoven (zelf omschrijven)</v>
      </c>
      <c r="I54" s="1">
        <v>0</v>
      </c>
      <c r="J54" s="32">
        <f>'Begroting 1e jr.'!I54</f>
        <v>0</v>
      </c>
    </row>
    <row r="55" spans="1:10" x14ac:dyDescent="0.2">
      <c r="A55" s="10" t="s">
        <v>20</v>
      </c>
      <c r="B55" s="1">
        <v>0</v>
      </c>
      <c r="C55" s="32">
        <f>'Begroting 1e jr.'!B55</f>
        <v>0</v>
      </c>
      <c r="E55" s="19">
        <f t="shared" si="7"/>
        <v>0</v>
      </c>
      <c r="F55" s="20">
        <f t="shared" si="6"/>
        <v>0</v>
      </c>
      <c r="H55" s="12" t="str">
        <f>'Begroting 1e jr.'!H55</f>
        <v>Subsidie 2 niet gemeente Eindhoven (zelf omschrijven)</v>
      </c>
      <c r="I55" s="1">
        <v>0</v>
      </c>
      <c r="J55" s="32">
        <f>'Begroting 1e jr.'!I55</f>
        <v>0</v>
      </c>
    </row>
    <row r="56" spans="1:10" x14ac:dyDescent="0.2">
      <c r="A56" s="10" t="s">
        <v>21</v>
      </c>
      <c r="B56" s="1">
        <v>0</v>
      </c>
      <c r="C56" s="32">
        <f>'Begroting 1e jr.'!B56</f>
        <v>0</v>
      </c>
      <c r="E56" s="19">
        <f t="shared" si="7"/>
        <v>0</v>
      </c>
      <c r="F56" s="20">
        <f t="shared" si="6"/>
        <v>0</v>
      </c>
      <c r="H56" s="12" t="str">
        <f>'Begroting 1e jr.'!H56</f>
        <v>Overig (Zelf omschrijven)</v>
      </c>
      <c r="I56" s="1">
        <v>0</v>
      </c>
      <c r="J56" s="32">
        <f>'Begroting 1e jr.'!I56</f>
        <v>0</v>
      </c>
    </row>
    <row r="57" spans="1:10" x14ac:dyDescent="0.2">
      <c r="A57" s="10" t="s">
        <v>122</v>
      </c>
      <c r="B57" s="1">
        <v>0</v>
      </c>
      <c r="C57" s="32">
        <f>'Begroting 1e jr.'!B57</f>
        <v>0</v>
      </c>
      <c r="E57" s="19">
        <v>0</v>
      </c>
      <c r="F57" s="20">
        <f t="shared" si="6"/>
        <v>0</v>
      </c>
      <c r="H57" s="12" t="str">
        <f>'Begroting 1e jr.'!H57</f>
        <v>Overig (Zelf omschrijven)</v>
      </c>
      <c r="I57" s="1">
        <v>0</v>
      </c>
      <c r="J57" s="32">
        <f>'Begroting 1e jr.'!I57</f>
        <v>0</v>
      </c>
    </row>
    <row r="58" spans="1:10" x14ac:dyDescent="0.2">
      <c r="A58" s="12" t="str">
        <f>'Begroting 1e jr.'!A58</f>
        <v>Overig (Zelf omschrijven)</v>
      </c>
      <c r="B58" s="1">
        <v>0</v>
      </c>
      <c r="C58" s="32">
        <f>'Begroting 1e jr.'!B58</f>
        <v>0</v>
      </c>
      <c r="E58" s="19">
        <f t="shared" ref="E58:E62" si="8">IF($B$10="ja",0,IF($B$8="nee",100%,70%))</f>
        <v>0</v>
      </c>
      <c r="F58" s="20">
        <f t="shared" ref="F58:F61" si="9">IFERROR(B58*E58,0)</f>
        <v>0</v>
      </c>
      <c r="H58" s="12" t="str">
        <f>'Begroting 1e jr.'!H58</f>
        <v>Overig (Zelf omschrijven)</v>
      </c>
      <c r="I58" s="1">
        <v>0</v>
      </c>
      <c r="J58" s="32">
        <f>'Begroting 1e jr.'!I58</f>
        <v>0</v>
      </c>
    </row>
    <row r="59" spans="1:10" x14ac:dyDescent="0.2">
      <c r="A59" s="12" t="str">
        <f>'Begroting 1e jr.'!A59</f>
        <v>Overig (Zelf omschrijven)</v>
      </c>
      <c r="B59" s="1">
        <v>0</v>
      </c>
      <c r="C59" s="32">
        <f>'Begroting 1e jr.'!B59</f>
        <v>0</v>
      </c>
      <c r="E59" s="19">
        <f t="shared" si="8"/>
        <v>0</v>
      </c>
      <c r="F59" s="20">
        <f t="shared" si="9"/>
        <v>0</v>
      </c>
      <c r="H59" s="12" t="str">
        <f>'Begroting 1e jr.'!H59</f>
        <v>Overig (Zelf omschrijven)</v>
      </c>
      <c r="I59" s="1">
        <v>0</v>
      </c>
      <c r="J59" s="32">
        <f>'Begroting 1e jr.'!I59</f>
        <v>0</v>
      </c>
    </row>
    <row r="60" spans="1:10" x14ac:dyDescent="0.2">
      <c r="A60" s="12" t="str">
        <f>'Begroting 1e jr.'!A60</f>
        <v>Overig (Zelf omschrijven)</v>
      </c>
      <c r="B60" s="1">
        <v>0</v>
      </c>
      <c r="C60" s="32">
        <f>'Begroting 1e jr.'!B60</f>
        <v>0</v>
      </c>
      <c r="E60" s="19">
        <f t="shared" si="8"/>
        <v>0</v>
      </c>
      <c r="F60" s="20">
        <f t="shared" si="9"/>
        <v>0</v>
      </c>
      <c r="H60" s="12" t="str">
        <f>'Begroting 1e jr.'!H60</f>
        <v>Overig (Zelf omschrijven)</v>
      </c>
      <c r="I60" s="1">
        <v>0</v>
      </c>
      <c r="J60" s="32">
        <f>'Begroting 1e jr.'!I60</f>
        <v>0</v>
      </c>
    </row>
    <row r="61" spans="1:10" x14ac:dyDescent="0.2">
      <c r="A61" s="12" t="str">
        <f>'Begroting 1e jr.'!A61</f>
        <v>Overig (Zelf omschrijven)</v>
      </c>
      <c r="B61" s="1">
        <v>0</v>
      </c>
      <c r="C61" s="32">
        <f>'Begroting 1e jr.'!B61</f>
        <v>0</v>
      </c>
      <c r="E61" s="19">
        <f t="shared" si="8"/>
        <v>0</v>
      </c>
      <c r="F61" s="20">
        <f t="shared" si="9"/>
        <v>0</v>
      </c>
      <c r="H61" s="12" t="str">
        <f>'Begroting 1e jr.'!H61</f>
        <v>Overig (Zelf omschrijven)</v>
      </c>
      <c r="I61" s="1">
        <v>0</v>
      </c>
      <c r="J61" s="32">
        <f>'Begroting 1e jr.'!I61</f>
        <v>0</v>
      </c>
    </row>
    <row r="62" spans="1:10" x14ac:dyDescent="0.2">
      <c r="A62" s="12" t="str">
        <f>'Begroting 1e jr.'!A62</f>
        <v>Overig (Zelf omschrijven)</v>
      </c>
      <c r="B62" s="1">
        <v>0</v>
      </c>
      <c r="C62" s="32">
        <f>'Begroting 1e jr.'!B62</f>
        <v>0</v>
      </c>
      <c r="E62" s="19">
        <f t="shared" si="8"/>
        <v>0</v>
      </c>
      <c r="F62" s="20">
        <f t="shared" si="6"/>
        <v>0</v>
      </c>
      <c r="H62" s="12" t="str">
        <f>'Begroting 1e jr.'!H62</f>
        <v>Overig (Zelf omschrijven)</v>
      </c>
      <c r="I62" s="1">
        <v>0</v>
      </c>
      <c r="J62" s="32">
        <f>'Begroting 1e jr.'!I62</f>
        <v>0</v>
      </c>
    </row>
    <row r="63" spans="1:10" ht="13.5" thickBot="1" x14ac:dyDescent="0.25">
      <c r="A63" s="21" t="s">
        <v>26</v>
      </c>
      <c r="B63" s="22">
        <f>SUM(B45:B62)</f>
        <v>0</v>
      </c>
      <c r="C63" s="22">
        <f>SUM(C45:C62)</f>
        <v>0</v>
      </c>
      <c r="E63" s="19"/>
      <c r="F63" s="22">
        <f>SUM(F45:F62)</f>
        <v>0</v>
      </c>
      <c r="H63" s="21" t="s">
        <v>46</v>
      </c>
      <c r="I63" s="22">
        <f>SUM(I45:I62)</f>
        <v>0</v>
      </c>
      <c r="J63" s="22">
        <f>SUM(J45:J62)</f>
        <v>0</v>
      </c>
    </row>
    <row r="64" spans="1:10" ht="13.5" thickTop="1" x14ac:dyDescent="0.2">
      <c r="A64" s="7"/>
      <c r="B64" s="23"/>
      <c r="C64" s="23"/>
      <c r="E64" s="24"/>
      <c r="F64" s="23"/>
      <c r="H64" s="7"/>
      <c r="I64" s="23"/>
      <c r="J64" s="23"/>
    </row>
    <row r="65" spans="1:10" ht="13.5" thickBot="1" x14ac:dyDescent="0.25">
      <c r="A65" s="68" t="s">
        <v>155</v>
      </c>
      <c r="B65" s="68"/>
      <c r="C65" s="68"/>
      <c r="E65" s="19"/>
      <c r="F65" s="23"/>
      <c r="H65" s="68" t="s">
        <v>155</v>
      </c>
      <c r="I65" s="68"/>
      <c r="J65" s="68"/>
    </row>
    <row r="66" spans="1:10" x14ac:dyDescent="0.2">
      <c r="A66" s="70"/>
      <c r="B66" s="71"/>
      <c r="C66" s="72"/>
      <c r="E66" s="19"/>
      <c r="F66" s="23"/>
      <c r="H66" s="70"/>
      <c r="I66" s="71"/>
      <c r="J66" s="72"/>
    </row>
    <row r="67" spans="1:10" x14ac:dyDescent="0.2">
      <c r="A67" s="73"/>
      <c r="B67" s="74"/>
      <c r="C67" s="75"/>
      <c r="E67" s="19"/>
      <c r="F67" s="23"/>
      <c r="H67" s="73"/>
      <c r="I67" s="74"/>
      <c r="J67" s="75"/>
    </row>
    <row r="68" spans="1:10" x14ac:dyDescent="0.2">
      <c r="A68" s="73"/>
      <c r="B68" s="74"/>
      <c r="C68" s="75"/>
      <c r="E68" s="19"/>
      <c r="F68" s="23"/>
      <c r="H68" s="73"/>
      <c r="I68" s="74"/>
      <c r="J68" s="75"/>
    </row>
    <row r="69" spans="1:10" x14ac:dyDescent="0.2">
      <c r="A69" s="73"/>
      <c r="B69" s="74"/>
      <c r="C69" s="75"/>
      <c r="E69" s="19"/>
      <c r="F69" s="23"/>
      <c r="H69" s="73"/>
      <c r="I69" s="74"/>
      <c r="J69" s="75"/>
    </row>
    <row r="70" spans="1:10" x14ac:dyDescent="0.2">
      <c r="A70" s="73"/>
      <c r="B70" s="74"/>
      <c r="C70" s="75"/>
      <c r="E70" s="19"/>
      <c r="F70" s="23"/>
      <c r="H70" s="73"/>
      <c r="I70" s="74"/>
      <c r="J70" s="75"/>
    </row>
    <row r="71" spans="1:10" x14ac:dyDescent="0.2">
      <c r="A71" s="73"/>
      <c r="B71" s="74"/>
      <c r="C71" s="75"/>
      <c r="E71" s="19"/>
      <c r="F71" s="23"/>
      <c r="H71" s="73"/>
      <c r="I71" s="74"/>
      <c r="J71" s="75"/>
    </row>
    <row r="72" spans="1:10" ht="13.5" thickBot="1" x14ac:dyDescent="0.25">
      <c r="A72" s="76"/>
      <c r="B72" s="77"/>
      <c r="C72" s="78"/>
      <c r="E72" s="19"/>
      <c r="F72" s="23"/>
      <c r="H72" s="76"/>
      <c r="I72" s="77"/>
      <c r="J72" s="78"/>
    </row>
    <row r="73" spans="1:10" x14ac:dyDescent="0.2">
      <c r="C73" s="26"/>
      <c r="E73" s="19"/>
      <c r="I73" s="26"/>
    </row>
    <row r="74" spans="1:10" ht="13.5" thickBot="1" x14ac:dyDescent="0.25">
      <c r="A74" s="18" t="s">
        <v>18</v>
      </c>
      <c r="B74" s="18"/>
      <c r="E74" s="19"/>
      <c r="H74" s="7" t="s">
        <v>156</v>
      </c>
    </row>
    <row r="75" spans="1:10" ht="12.75" customHeight="1" x14ac:dyDescent="0.2">
      <c r="A75" s="10" t="s">
        <v>124</v>
      </c>
      <c r="B75" s="1">
        <v>0</v>
      </c>
      <c r="C75" s="32">
        <f>'Begroting 1e jr.'!B75</f>
        <v>0</v>
      </c>
      <c r="E75" s="19">
        <v>0</v>
      </c>
      <c r="F75" s="20">
        <f t="shared" ref="F75:F100" si="10">IFERROR(B75*E75,0)</f>
        <v>0</v>
      </c>
      <c r="H75" s="80"/>
      <c r="I75" s="81"/>
      <c r="J75" s="82"/>
    </row>
    <row r="76" spans="1:10" ht="15" customHeight="1" x14ac:dyDescent="0.2">
      <c r="A76" s="10" t="s">
        <v>123</v>
      </c>
      <c r="B76" s="1">
        <v>0</v>
      </c>
      <c r="C76" s="32">
        <f>'Begroting 1e jr.'!B76</f>
        <v>0</v>
      </c>
      <c r="E76" s="19">
        <f>IF($B$8="nee",100%,70%)</f>
        <v>0.7</v>
      </c>
      <c r="F76" s="20">
        <f t="shared" si="10"/>
        <v>0</v>
      </c>
      <c r="H76" s="83"/>
      <c r="I76" s="84"/>
      <c r="J76" s="85"/>
    </row>
    <row r="77" spans="1:10" ht="15" customHeight="1" x14ac:dyDescent="0.2">
      <c r="A77" s="10" t="s">
        <v>105</v>
      </c>
      <c r="B77" s="1">
        <v>0</v>
      </c>
      <c r="C77" s="32">
        <f>'Begroting 1e jr.'!B77</f>
        <v>0</v>
      </c>
      <c r="E77" s="19">
        <f>IF($B$8="nee",100%,70%)</f>
        <v>0.7</v>
      </c>
      <c r="F77" s="20">
        <f t="shared" si="10"/>
        <v>0</v>
      </c>
      <c r="H77" s="83"/>
      <c r="I77" s="84"/>
      <c r="J77" s="85"/>
    </row>
    <row r="78" spans="1:10" ht="15" customHeight="1" x14ac:dyDescent="0.2">
      <c r="A78" s="10" t="s">
        <v>106</v>
      </c>
      <c r="B78" s="1">
        <v>0</v>
      </c>
      <c r="C78" s="32">
        <f>'Begroting 1e jr.'!B78</f>
        <v>0</v>
      </c>
      <c r="E78" s="19">
        <v>0</v>
      </c>
      <c r="F78" s="20">
        <f t="shared" si="10"/>
        <v>0</v>
      </c>
      <c r="H78" s="83"/>
      <c r="I78" s="84"/>
      <c r="J78" s="85"/>
    </row>
    <row r="79" spans="1:10" ht="15" customHeight="1" x14ac:dyDescent="0.2">
      <c r="A79" s="10" t="s">
        <v>19</v>
      </c>
      <c r="B79" s="1">
        <v>0</v>
      </c>
      <c r="C79" s="32">
        <f>'Begroting 1e jr.'!B79</f>
        <v>0</v>
      </c>
      <c r="E79" s="19">
        <f>IF($B$8="nee",100%,70%)</f>
        <v>0.7</v>
      </c>
      <c r="F79" s="20">
        <f t="shared" si="10"/>
        <v>0</v>
      </c>
      <c r="H79" s="83"/>
      <c r="I79" s="84"/>
      <c r="J79" s="85"/>
    </row>
    <row r="80" spans="1:10" ht="15" customHeight="1" x14ac:dyDescent="0.2">
      <c r="A80" s="10" t="s">
        <v>111</v>
      </c>
      <c r="B80" s="1">
        <v>0</v>
      </c>
      <c r="C80" s="32">
        <f>'Begroting 1e jr.'!B80</f>
        <v>0</v>
      </c>
      <c r="E80" s="19">
        <f>IF($B$8="nee",100%,70%)</f>
        <v>0.7</v>
      </c>
      <c r="F80" s="20">
        <f t="shared" si="10"/>
        <v>0</v>
      </c>
      <c r="H80" s="83"/>
      <c r="I80" s="84"/>
      <c r="J80" s="85"/>
    </row>
    <row r="81" spans="1:10" ht="15" customHeight="1" x14ac:dyDescent="0.2">
      <c r="A81" s="10" t="s">
        <v>121</v>
      </c>
      <c r="B81" s="1">
        <v>0</v>
      </c>
      <c r="C81" s="32">
        <f>'Begroting 1e jr.'!B81</f>
        <v>0</v>
      </c>
      <c r="E81" s="19">
        <v>0</v>
      </c>
      <c r="F81" s="20">
        <f t="shared" si="10"/>
        <v>0</v>
      </c>
      <c r="H81" s="83"/>
      <c r="I81" s="84"/>
      <c r="J81" s="85"/>
    </row>
    <row r="82" spans="1:10" ht="15" customHeight="1" x14ac:dyDescent="0.2">
      <c r="A82" s="10" t="s">
        <v>129</v>
      </c>
      <c r="B82" s="1">
        <v>0</v>
      </c>
      <c r="C82" s="32">
        <f>'Begroting 1e jr.'!B82</f>
        <v>0</v>
      </c>
      <c r="E82" s="19">
        <f>IF($B$8="nee",100%,70%)</f>
        <v>0.7</v>
      </c>
      <c r="F82" s="20">
        <f t="shared" si="10"/>
        <v>0</v>
      </c>
      <c r="H82" s="83"/>
      <c r="I82" s="84"/>
      <c r="J82" s="85"/>
    </row>
    <row r="83" spans="1:10" ht="15" customHeight="1" x14ac:dyDescent="0.2">
      <c r="A83" s="10" t="s">
        <v>28</v>
      </c>
      <c r="B83" s="1">
        <v>0</v>
      </c>
      <c r="C83" s="32">
        <f>'Begroting 1e jr.'!B83</f>
        <v>0</v>
      </c>
      <c r="E83" s="19">
        <v>0</v>
      </c>
      <c r="F83" s="20">
        <f t="shared" si="10"/>
        <v>0</v>
      </c>
      <c r="H83" s="83"/>
      <c r="I83" s="84"/>
      <c r="J83" s="85"/>
    </row>
    <row r="84" spans="1:10" ht="15" customHeight="1" x14ac:dyDescent="0.2">
      <c r="A84" s="10" t="s">
        <v>187</v>
      </c>
      <c r="B84" s="1">
        <v>0</v>
      </c>
      <c r="C84" s="32">
        <f>'Begroting 1e jr.'!B84</f>
        <v>0</v>
      </c>
      <c r="E84" s="19">
        <v>0</v>
      </c>
      <c r="F84" s="20">
        <f t="shared" ref="F84:F89" si="11">IFERROR(B84*E84,0)</f>
        <v>0</v>
      </c>
      <c r="H84" s="83"/>
      <c r="I84" s="84"/>
      <c r="J84" s="85"/>
    </row>
    <row r="85" spans="1:10" ht="15" customHeight="1" x14ac:dyDescent="0.2">
      <c r="A85" s="12" t="str">
        <f>'Begroting 1e jr.'!A85</f>
        <v>Activiteit 1 (vermeld de activiteit en vul de kosten in die NIET in de bovengenoemde activiteitenkosten al zijn meegerekend)</v>
      </c>
      <c r="B85" s="1">
        <v>0</v>
      </c>
      <c r="C85" s="32">
        <f>'Begroting 1e jr.'!B85</f>
        <v>0</v>
      </c>
      <c r="E85" s="19">
        <f t="shared" ref="E85:E100" si="12">IF($B$8="nee",100%,70%)</f>
        <v>0.7</v>
      </c>
      <c r="F85" s="20">
        <f t="shared" si="11"/>
        <v>0</v>
      </c>
      <c r="H85" s="83"/>
      <c r="I85" s="84"/>
      <c r="J85" s="85"/>
    </row>
    <row r="86" spans="1:10" ht="15" customHeight="1" x14ac:dyDescent="0.2">
      <c r="A86" s="12" t="str">
        <f>'Begroting 1e jr.'!A86</f>
        <v>Activiteit 2 (vermeld de activiteit en vul de kosten in die NIET in de bovengenoemde activiteitenkosten al zijn meegerekend)</v>
      </c>
      <c r="B86" s="1">
        <v>0</v>
      </c>
      <c r="C86" s="32">
        <f>'Begroting 1e jr.'!B86</f>
        <v>0</v>
      </c>
      <c r="E86" s="19">
        <f t="shared" si="12"/>
        <v>0.7</v>
      </c>
      <c r="F86" s="20">
        <f t="shared" si="11"/>
        <v>0</v>
      </c>
      <c r="H86" s="83"/>
      <c r="I86" s="84"/>
      <c r="J86" s="85"/>
    </row>
    <row r="87" spans="1:10" ht="15" customHeight="1" x14ac:dyDescent="0.2">
      <c r="A87" s="12" t="str">
        <f>'Begroting 1e jr.'!A87</f>
        <v>Activiteit 3 (vermeld de activiteit en vul de kosten in die NIET in de bovengenoemde activiteitenkosten al zijn meegerekend)</v>
      </c>
      <c r="B87" s="1">
        <v>0</v>
      </c>
      <c r="C87" s="32">
        <f>'Begroting 1e jr.'!B87</f>
        <v>0</v>
      </c>
      <c r="E87" s="19">
        <f t="shared" si="12"/>
        <v>0.7</v>
      </c>
      <c r="F87" s="20">
        <f t="shared" si="11"/>
        <v>0</v>
      </c>
      <c r="H87" s="83"/>
      <c r="I87" s="84"/>
      <c r="J87" s="85"/>
    </row>
    <row r="88" spans="1:10" ht="15" customHeight="1" x14ac:dyDescent="0.2">
      <c r="A88" s="12" t="str">
        <f>'Begroting 1e jr.'!A88</f>
        <v>Activiteit 4 (vermeld de activiteit en vul de kosten in die NIET in de bovengenoemde activiteitenkosten al zijn meegerekend)</v>
      </c>
      <c r="B88" s="1">
        <v>0</v>
      </c>
      <c r="C88" s="32">
        <f>'Begroting 1e jr.'!B88</f>
        <v>0</v>
      </c>
      <c r="E88" s="19">
        <f t="shared" si="12"/>
        <v>0.7</v>
      </c>
      <c r="F88" s="20">
        <f t="shared" si="11"/>
        <v>0</v>
      </c>
      <c r="H88" s="83"/>
      <c r="I88" s="84"/>
      <c r="J88" s="85"/>
    </row>
    <row r="89" spans="1:10" ht="15" customHeight="1" x14ac:dyDescent="0.2">
      <c r="A89" s="12" t="str">
        <f>'Begroting 1e jr.'!A89</f>
        <v>Activiteit 5 (vermeld de activiteit en vul de kosten in die NIET in de bovengenoemde activiteitenkosten al zijn meegerekend)</v>
      </c>
      <c r="B89" s="1">
        <v>0</v>
      </c>
      <c r="C89" s="32">
        <f>'Begroting 1e jr.'!B89</f>
        <v>0</v>
      </c>
      <c r="E89" s="19">
        <f t="shared" si="12"/>
        <v>0.7</v>
      </c>
      <c r="F89" s="20">
        <f t="shared" si="11"/>
        <v>0</v>
      </c>
      <c r="H89" s="83"/>
      <c r="I89" s="84"/>
      <c r="J89" s="85"/>
    </row>
    <row r="90" spans="1:10" ht="15" customHeight="1" x14ac:dyDescent="0.2">
      <c r="A90" s="12" t="str">
        <f>'Begroting 1e jr.'!A90</f>
        <v>Activiteit 6 (vermeld de activiteit en vul de kosten in die NIET in de bovengenoemde activiteitenkosten al zijn meegerekend)</v>
      </c>
      <c r="B90" s="1">
        <v>0</v>
      </c>
      <c r="C90" s="32">
        <f>'Begroting 1e jr.'!B90</f>
        <v>0</v>
      </c>
      <c r="E90" s="19">
        <f t="shared" si="12"/>
        <v>0.7</v>
      </c>
      <c r="F90" s="20">
        <f t="shared" si="10"/>
        <v>0</v>
      </c>
      <c r="H90" s="83"/>
      <c r="I90" s="84"/>
      <c r="J90" s="85"/>
    </row>
    <row r="91" spans="1:10" ht="15" customHeight="1" x14ac:dyDescent="0.2">
      <c r="A91" s="12" t="str">
        <f>'Begroting 1e jr.'!A91</f>
        <v>Activiteit 7 (vermeld de activiteit en vul de kosten in die NIET in de bovengenoemde activiteitenkosten al zijn meegerekend)</v>
      </c>
      <c r="B91" s="1">
        <v>0</v>
      </c>
      <c r="C91" s="32">
        <f>'Begroting 1e jr.'!B91</f>
        <v>0</v>
      </c>
      <c r="E91" s="19">
        <f t="shared" si="12"/>
        <v>0.7</v>
      </c>
      <c r="F91" s="20">
        <f t="shared" si="10"/>
        <v>0</v>
      </c>
      <c r="H91" s="83"/>
      <c r="I91" s="84"/>
      <c r="J91" s="85"/>
    </row>
    <row r="92" spans="1:10" ht="15" customHeight="1" x14ac:dyDescent="0.2">
      <c r="A92" s="12" t="str">
        <f>'Begroting 1e jr.'!A92</f>
        <v>Activiteit 8 (vermeld de activiteit en vul de kosten in die NIET in de bovengenoemde activiteitenkosten al zijn meegerekend)</v>
      </c>
      <c r="B92" s="1">
        <v>0</v>
      </c>
      <c r="C92" s="32">
        <f>'Begroting 1e jr.'!B92</f>
        <v>0</v>
      </c>
      <c r="E92" s="19">
        <f t="shared" si="12"/>
        <v>0.7</v>
      </c>
      <c r="F92" s="20">
        <f t="shared" si="10"/>
        <v>0</v>
      </c>
      <c r="H92" s="83"/>
      <c r="I92" s="84"/>
      <c r="J92" s="85"/>
    </row>
    <row r="93" spans="1:10" ht="15" customHeight="1" x14ac:dyDescent="0.2">
      <c r="A93" s="12" t="str">
        <f>'Begroting 1e jr.'!A93</f>
        <v>Activiteit 9 (vermeld de activiteit en vul de kosten in die NIET in de bovengenoemde activiteitenkosten al zijn meegerekend)</v>
      </c>
      <c r="B93" s="1">
        <v>0</v>
      </c>
      <c r="C93" s="32">
        <f>'Begroting 1e jr.'!B93</f>
        <v>0</v>
      </c>
      <c r="E93" s="19">
        <f t="shared" si="12"/>
        <v>0.7</v>
      </c>
      <c r="F93" s="20">
        <f t="shared" si="10"/>
        <v>0</v>
      </c>
      <c r="H93" s="83"/>
      <c r="I93" s="84"/>
      <c r="J93" s="85"/>
    </row>
    <row r="94" spans="1:10" ht="15" customHeight="1" x14ac:dyDescent="0.2">
      <c r="A94" s="12" t="str">
        <f>'Begroting 1e jr.'!A94</f>
        <v>Activiteit 10 (vermeld de activiteit en vul de kosten in die NIET in de bovengenoemde activiteitenkosten al zijn meegerekend)</v>
      </c>
      <c r="B94" s="1">
        <v>0</v>
      </c>
      <c r="C94" s="32">
        <f>'Begroting 1e jr.'!B94</f>
        <v>0</v>
      </c>
      <c r="E94" s="19">
        <f t="shared" si="12"/>
        <v>0.7</v>
      </c>
      <c r="F94" s="20">
        <f t="shared" si="10"/>
        <v>0</v>
      </c>
      <c r="H94" s="83"/>
      <c r="I94" s="84"/>
      <c r="J94" s="85"/>
    </row>
    <row r="95" spans="1:10" ht="15" customHeight="1" x14ac:dyDescent="0.2">
      <c r="A95" s="12" t="str">
        <f>'Begroting 1e jr.'!A95</f>
        <v>Activiteit 11 (vermeld de activiteit en vul de kosten in die NIET in de bovengenoemde activiteitenkosten al zijn meegerekend)</v>
      </c>
      <c r="B95" s="1">
        <v>0</v>
      </c>
      <c r="C95" s="32">
        <f>'Begroting 1e jr.'!B95</f>
        <v>0</v>
      </c>
      <c r="E95" s="19">
        <f t="shared" si="12"/>
        <v>0.7</v>
      </c>
      <c r="F95" s="20">
        <f t="shared" si="10"/>
        <v>0</v>
      </c>
      <c r="H95" s="83"/>
      <c r="I95" s="84"/>
      <c r="J95" s="85"/>
    </row>
    <row r="96" spans="1:10" ht="15" customHeight="1" x14ac:dyDescent="0.2">
      <c r="A96" s="12" t="str">
        <f>'Begroting 1e jr.'!A96</f>
        <v>Activiteit 12 (vermeld de activiteit en vul de kosten in die NIET in de bovengenoemde activiteitenkosten al zijn meegerekend)</v>
      </c>
      <c r="B96" s="1">
        <v>0</v>
      </c>
      <c r="C96" s="32">
        <f>'Begroting 1e jr.'!B96</f>
        <v>0</v>
      </c>
      <c r="E96" s="19">
        <f t="shared" si="12"/>
        <v>0.7</v>
      </c>
      <c r="F96" s="20">
        <f t="shared" si="10"/>
        <v>0</v>
      </c>
      <c r="H96" s="83"/>
      <c r="I96" s="84"/>
      <c r="J96" s="85"/>
    </row>
    <row r="97" spans="1:10" ht="15" customHeight="1" x14ac:dyDescent="0.2">
      <c r="A97" s="12" t="str">
        <f>'Begroting 1e jr.'!A97</f>
        <v>Activiteit 13 (vermeld de activiteit en vul de kosten in die NIET in de bovengenoemde activiteitenkosten al zijn meegerekend)</v>
      </c>
      <c r="B97" s="1">
        <v>0</v>
      </c>
      <c r="C97" s="32">
        <f>'Begroting 1e jr.'!B97</f>
        <v>0</v>
      </c>
      <c r="E97" s="19">
        <f t="shared" si="12"/>
        <v>0.7</v>
      </c>
      <c r="F97" s="20">
        <f t="shared" si="10"/>
        <v>0</v>
      </c>
      <c r="H97" s="83"/>
      <c r="I97" s="84"/>
      <c r="J97" s="85"/>
    </row>
    <row r="98" spans="1:10" ht="15" customHeight="1" x14ac:dyDescent="0.2">
      <c r="A98" s="12" t="str">
        <f>'Begroting 1e jr.'!A98</f>
        <v>Activiteit 14 (vermeld de activiteit en vul de kosten in die NIET in de bovengenoemde activiteitenkosten al zijn meegerekend)</v>
      </c>
      <c r="B98" s="1">
        <v>0</v>
      </c>
      <c r="C98" s="32">
        <f>'Begroting 1e jr.'!B98</f>
        <v>0</v>
      </c>
      <c r="E98" s="19">
        <f t="shared" si="12"/>
        <v>0.7</v>
      </c>
      <c r="F98" s="20">
        <f t="shared" ref="F98" si="13">IFERROR(B98*E98,0)</f>
        <v>0</v>
      </c>
      <c r="H98" s="83"/>
      <c r="I98" s="84"/>
      <c r="J98" s="85"/>
    </row>
    <row r="99" spans="1:10" ht="15" customHeight="1" x14ac:dyDescent="0.2">
      <c r="A99" s="12" t="str">
        <f>'Begroting 1e jr.'!A99</f>
        <v>Activiteit 15 (vermeld de activiteit en vul de kosten in die NIET in de bovengenoemde activiteitenkosten al zijn meegerekend)</v>
      </c>
      <c r="B99" s="1">
        <v>0</v>
      </c>
      <c r="C99" s="32">
        <f>'Begroting 1e jr.'!B99</f>
        <v>0</v>
      </c>
      <c r="E99" s="19">
        <f t="shared" si="12"/>
        <v>0.7</v>
      </c>
      <c r="F99" s="20">
        <f t="shared" si="10"/>
        <v>0</v>
      </c>
      <c r="H99" s="83"/>
      <c r="I99" s="84"/>
      <c r="J99" s="85"/>
    </row>
    <row r="100" spans="1:10" ht="15" customHeight="1" x14ac:dyDescent="0.2">
      <c r="A100" s="12" t="str">
        <f>'Begroting 1e jr.'!A100</f>
        <v>Overig &gt; consumpties groepsdraaien</v>
      </c>
      <c r="B100" s="1">
        <v>0</v>
      </c>
      <c r="C100" s="32">
        <f>'Begroting 1e jr.'!B100</f>
        <v>0</v>
      </c>
      <c r="E100" s="19">
        <f t="shared" si="12"/>
        <v>0.7</v>
      </c>
      <c r="F100" s="20">
        <f t="shared" si="10"/>
        <v>0</v>
      </c>
      <c r="H100" s="83"/>
      <c r="I100" s="84"/>
      <c r="J100" s="85"/>
    </row>
    <row r="101" spans="1:10" ht="15.75" customHeight="1" thickBot="1" x14ac:dyDescent="0.25">
      <c r="A101" s="21" t="s">
        <v>25</v>
      </c>
      <c r="B101" s="22">
        <f>SUM(B75:B100)</f>
        <v>0</v>
      </c>
      <c r="C101" s="22">
        <f>SUM(C75:C100)</f>
        <v>0</v>
      </c>
      <c r="E101" s="19"/>
      <c r="F101" s="22">
        <f>SUM(F75:F100)</f>
        <v>0</v>
      </c>
      <c r="H101" s="83"/>
      <c r="I101" s="84"/>
      <c r="J101" s="85"/>
    </row>
    <row r="102" spans="1:10" ht="15.75" customHeight="1" thickTop="1" x14ac:dyDescent="0.2">
      <c r="A102" s="7"/>
      <c r="B102" s="23"/>
      <c r="C102" s="23"/>
      <c r="E102" s="19"/>
      <c r="F102" s="23"/>
      <c r="H102" s="83"/>
      <c r="I102" s="84"/>
      <c r="J102" s="85"/>
    </row>
    <row r="103" spans="1:10" ht="16.5" customHeight="1" thickBot="1" x14ac:dyDescent="0.25">
      <c r="A103" s="68" t="s">
        <v>155</v>
      </c>
      <c r="B103" s="68"/>
      <c r="C103" s="68"/>
      <c r="E103" s="19"/>
      <c r="F103" s="23"/>
      <c r="H103" s="83"/>
      <c r="I103" s="84"/>
      <c r="J103" s="85"/>
    </row>
    <row r="104" spans="1:10" ht="15" customHeight="1" x14ac:dyDescent="0.2">
      <c r="A104" s="70"/>
      <c r="B104" s="71"/>
      <c r="C104" s="72"/>
      <c r="E104" s="19"/>
      <c r="F104" s="23"/>
      <c r="H104" s="83"/>
      <c r="I104" s="84"/>
      <c r="J104" s="85"/>
    </row>
    <row r="105" spans="1:10" ht="15" customHeight="1" x14ac:dyDescent="0.2">
      <c r="A105" s="73"/>
      <c r="B105" s="74"/>
      <c r="C105" s="75"/>
      <c r="E105" s="19"/>
      <c r="F105" s="23"/>
      <c r="H105" s="83"/>
      <c r="I105" s="84"/>
      <c r="J105" s="85"/>
    </row>
    <row r="106" spans="1:10" ht="15" customHeight="1" x14ac:dyDescent="0.2">
      <c r="A106" s="73"/>
      <c r="B106" s="74"/>
      <c r="C106" s="75"/>
      <c r="E106" s="19"/>
      <c r="F106" s="23"/>
      <c r="H106" s="83"/>
      <c r="I106" s="84"/>
      <c r="J106" s="85"/>
    </row>
    <row r="107" spans="1:10" ht="15" customHeight="1" x14ac:dyDescent="0.2">
      <c r="A107" s="73"/>
      <c r="B107" s="74"/>
      <c r="C107" s="75"/>
      <c r="E107" s="19"/>
      <c r="F107" s="23"/>
      <c r="H107" s="83"/>
      <c r="I107" s="84"/>
      <c r="J107" s="85"/>
    </row>
    <row r="108" spans="1:10" ht="15" customHeight="1" x14ac:dyDescent="0.2">
      <c r="A108" s="73"/>
      <c r="B108" s="74"/>
      <c r="C108" s="75"/>
      <c r="E108" s="19"/>
      <c r="F108" s="23"/>
      <c r="H108" s="83"/>
      <c r="I108" s="84"/>
      <c r="J108" s="85"/>
    </row>
    <row r="109" spans="1:10" ht="15" customHeight="1" x14ac:dyDescent="0.2">
      <c r="A109" s="73"/>
      <c r="B109" s="74"/>
      <c r="C109" s="75"/>
      <c r="E109" s="19"/>
      <c r="F109" s="23"/>
      <c r="H109" s="83"/>
      <c r="I109" s="84"/>
      <c r="J109" s="85"/>
    </row>
    <row r="110" spans="1:10" ht="15.75" customHeight="1" thickBot="1" x14ac:dyDescent="0.25">
      <c r="A110" s="76"/>
      <c r="B110" s="77"/>
      <c r="C110" s="78"/>
      <c r="E110" s="19"/>
      <c r="F110" s="23"/>
      <c r="H110" s="83"/>
      <c r="I110" s="84"/>
      <c r="J110" s="85"/>
    </row>
    <row r="111" spans="1:10" ht="15" customHeight="1" x14ac:dyDescent="0.2">
      <c r="C111" s="26"/>
      <c r="E111" s="19"/>
      <c r="H111" s="83"/>
      <c r="I111" s="84"/>
      <c r="J111" s="85"/>
    </row>
    <row r="112" spans="1:10" ht="15" customHeight="1" x14ac:dyDescent="0.2">
      <c r="A112" s="18" t="s">
        <v>23</v>
      </c>
      <c r="B112" s="18"/>
      <c r="E112" s="19"/>
      <c r="H112" s="83"/>
      <c r="I112" s="84"/>
      <c r="J112" s="85"/>
    </row>
    <row r="113" spans="1:10" ht="15" customHeight="1" x14ac:dyDescent="0.2">
      <c r="A113" s="12" t="str">
        <f>'Begroting 1e jr.'!A113</f>
        <v>Kosten Cursus / Training / Opleiding 1 (zelf omschrijven)</v>
      </c>
      <c r="B113" s="1">
        <v>0</v>
      </c>
      <c r="C113" s="32">
        <f>'Begroting 1e jr.'!B113</f>
        <v>0</v>
      </c>
      <c r="E113" s="19"/>
      <c r="H113" s="83"/>
      <c r="I113" s="84"/>
      <c r="J113" s="85"/>
    </row>
    <row r="114" spans="1:10" ht="15" customHeight="1" x14ac:dyDescent="0.2">
      <c r="A114" s="12" t="str">
        <f>'Begroting 1e jr.'!A114</f>
        <v>Kosten Cursus / Training / Opleiding 2 (zelf omschrijven)</v>
      </c>
      <c r="B114" s="1">
        <v>0</v>
      </c>
      <c r="C114" s="32">
        <f>'Begroting 1e jr.'!B114</f>
        <v>0</v>
      </c>
      <c r="E114" s="19"/>
      <c r="H114" s="83"/>
      <c r="I114" s="84"/>
      <c r="J114" s="85"/>
    </row>
    <row r="115" spans="1:10" ht="15" customHeight="1" x14ac:dyDescent="0.2">
      <c r="A115" s="12" t="str">
        <f>'Begroting 1e jr.'!A115</f>
        <v>Kosten Cursus / Training / Opleiding 3 (zelf omschrijven)</v>
      </c>
      <c r="B115" s="1">
        <v>0</v>
      </c>
      <c r="C115" s="32">
        <f>'Begroting 1e jr.'!B115</f>
        <v>0</v>
      </c>
      <c r="E115" s="19"/>
      <c r="H115" s="83"/>
      <c r="I115" s="84"/>
      <c r="J115" s="85"/>
    </row>
    <row r="116" spans="1:10" ht="15" customHeight="1" x14ac:dyDescent="0.2">
      <c r="A116" s="12" t="str">
        <f>'Begroting 1e jr.'!A116</f>
        <v>Kosten Cursus / Training / Opleiding 4 (zelf omschrijven)</v>
      </c>
      <c r="B116" s="1">
        <v>0</v>
      </c>
      <c r="C116" s="32">
        <f>'Begroting 1e jr.'!B116</f>
        <v>0</v>
      </c>
      <c r="E116" s="19"/>
      <c r="H116" s="83"/>
      <c r="I116" s="84"/>
      <c r="J116" s="85"/>
    </row>
    <row r="117" spans="1:10" ht="15" customHeight="1" x14ac:dyDescent="0.2">
      <c r="A117" s="12" t="str">
        <f>'Begroting 1e jr.'!A117</f>
        <v>Kosten Cursus / Training / Opleiding 5 (zelf omschrijven)</v>
      </c>
      <c r="B117" s="1">
        <v>0</v>
      </c>
      <c r="C117" s="32">
        <f>'Begroting 1e jr.'!B117</f>
        <v>0</v>
      </c>
      <c r="E117" s="19"/>
      <c r="H117" s="83"/>
      <c r="I117" s="84"/>
      <c r="J117" s="85"/>
    </row>
    <row r="118" spans="1:10" ht="15.75" customHeight="1" thickBot="1" x14ac:dyDescent="0.25">
      <c r="A118" s="21" t="s">
        <v>24</v>
      </c>
      <c r="B118" s="22">
        <f>SUM(B113:B117)</f>
        <v>0</v>
      </c>
      <c r="C118" s="22">
        <f>SUM(C113:C117)</f>
        <v>0</v>
      </c>
      <c r="E118" s="19"/>
      <c r="F118" s="22">
        <f>IF(B10="ja",0,IF(B118&lt;=0,0,IF(AND(B118&lt;(F63+F101)*0.04,B118&lt;2500),B118,IF((F63+F101)*0.04&gt;2500,2500,(F63+F101)*0.04))))</f>
        <v>0</v>
      </c>
      <c r="H118" s="83"/>
      <c r="I118" s="84"/>
      <c r="J118" s="85"/>
    </row>
    <row r="119" spans="1:10" ht="15.75" customHeight="1" thickTop="1" x14ac:dyDescent="0.2">
      <c r="A119" s="7"/>
      <c r="B119" s="23"/>
      <c r="C119" s="23"/>
      <c r="E119" s="19"/>
      <c r="F119" s="23"/>
      <c r="H119" s="83"/>
      <c r="I119" s="84"/>
      <c r="J119" s="85"/>
    </row>
    <row r="120" spans="1:10" ht="16.5" customHeight="1" thickBot="1" x14ac:dyDescent="0.25">
      <c r="A120" s="68" t="s">
        <v>155</v>
      </c>
      <c r="B120" s="68"/>
      <c r="C120" s="68"/>
      <c r="E120" s="19"/>
      <c r="F120" s="23"/>
      <c r="H120" s="83"/>
      <c r="I120" s="84"/>
      <c r="J120" s="85"/>
    </row>
    <row r="121" spans="1:10" ht="15" customHeight="1" x14ac:dyDescent="0.2">
      <c r="A121" s="70"/>
      <c r="B121" s="71"/>
      <c r="C121" s="72"/>
      <c r="E121" s="19"/>
      <c r="F121" s="23"/>
      <c r="H121" s="83"/>
      <c r="I121" s="84"/>
      <c r="J121" s="85"/>
    </row>
    <row r="122" spans="1:10" ht="15" customHeight="1" x14ac:dyDescent="0.2">
      <c r="A122" s="73"/>
      <c r="B122" s="74"/>
      <c r="C122" s="75"/>
      <c r="E122" s="19"/>
      <c r="F122" s="23"/>
      <c r="H122" s="83"/>
      <c r="I122" s="84"/>
      <c r="J122" s="85"/>
    </row>
    <row r="123" spans="1:10" ht="15" customHeight="1" x14ac:dyDescent="0.2">
      <c r="A123" s="73"/>
      <c r="B123" s="74"/>
      <c r="C123" s="75"/>
      <c r="E123" s="19"/>
      <c r="F123" s="23"/>
      <c r="H123" s="83"/>
      <c r="I123" s="84"/>
      <c r="J123" s="85"/>
    </row>
    <row r="124" spans="1:10" ht="15" customHeight="1" x14ac:dyDescent="0.2">
      <c r="A124" s="73"/>
      <c r="B124" s="74"/>
      <c r="C124" s="75"/>
      <c r="E124" s="19"/>
      <c r="F124" s="23"/>
      <c r="H124" s="83"/>
      <c r="I124" s="84"/>
      <c r="J124" s="85"/>
    </row>
    <row r="125" spans="1:10" ht="15" customHeight="1" x14ac:dyDescent="0.2">
      <c r="A125" s="73"/>
      <c r="B125" s="74"/>
      <c r="C125" s="75"/>
      <c r="E125" s="19"/>
      <c r="F125" s="23"/>
      <c r="H125" s="83"/>
      <c r="I125" s="84"/>
      <c r="J125" s="85"/>
    </row>
    <row r="126" spans="1:10" ht="15" customHeight="1" x14ac:dyDescent="0.2">
      <c r="A126" s="73"/>
      <c r="B126" s="74"/>
      <c r="C126" s="75"/>
      <c r="E126" s="19"/>
      <c r="F126" s="23"/>
      <c r="H126" s="83"/>
      <c r="I126" s="84"/>
      <c r="J126" s="85"/>
    </row>
    <row r="127" spans="1:10" ht="15.75" customHeight="1" thickBot="1" x14ac:dyDescent="0.25">
      <c r="A127" s="76"/>
      <c r="B127" s="77"/>
      <c r="C127" s="78"/>
      <c r="E127" s="19"/>
      <c r="F127" s="23"/>
      <c r="H127" s="83"/>
      <c r="I127" s="84"/>
      <c r="J127" s="85"/>
    </row>
    <row r="128" spans="1:10" ht="15" customHeight="1" x14ac:dyDescent="0.2">
      <c r="A128" s="7"/>
      <c r="B128" s="7"/>
      <c r="C128" s="23"/>
      <c r="E128" s="19"/>
      <c r="F128" s="23"/>
      <c r="H128" s="83"/>
      <c r="I128" s="84"/>
      <c r="J128" s="85"/>
    </row>
    <row r="129" spans="1:10" ht="15" customHeight="1" x14ac:dyDescent="0.2">
      <c r="A129" s="18" t="s">
        <v>31</v>
      </c>
      <c r="B129" s="18"/>
      <c r="E129" s="19"/>
      <c r="H129" s="83"/>
      <c r="I129" s="84"/>
      <c r="J129" s="85"/>
    </row>
    <row r="130" spans="1:10" ht="15" customHeight="1" x14ac:dyDescent="0.2">
      <c r="A130" s="12" t="str">
        <f>'Begroting 1e jr.'!A130</f>
        <v>Kosten Evenement 1 (bv BBQ, kerst- eindejaarsborrel, bloemetje) (zelf omschrijven)</v>
      </c>
      <c r="B130" s="1">
        <v>0</v>
      </c>
      <c r="C130" s="32">
        <f>'Begroting 1e jr.'!B130</f>
        <v>0</v>
      </c>
      <c r="E130" s="19"/>
      <c r="H130" s="83"/>
      <c r="I130" s="84"/>
      <c r="J130" s="85"/>
    </row>
    <row r="131" spans="1:10" ht="15" customHeight="1" x14ac:dyDescent="0.2">
      <c r="A131" s="12" t="str">
        <f>'Begroting 1e jr.'!A131</f>
        <v>Kosten Evenement 2 (bv BBQ, kerst- eindejaarsborrel, bloemetje) (zelf omschrijven)</v>
      </c>
      <c r="B131" s="1">
        <v>0</v>
      </c>
      <c r="C131" s="32">
        <f>'Begroting 1e jr.'!B131</f>
        <v>0</v>
      </c>
      <c r="E131" s="19"/>
      <c r="H131" s="83"/>
      <c r="I131" s="84"/>
      <c r="J131" s="85"/>
    </row>
    <row r="132" spans="1:10" ht="15" customHeight="1" x14ac:dyDescent="0.2">
      <c r="A132" s="12" t="str">
        <f>'Begroting 1e jr.'!A132</f>
        <v>Kosten Evenement 3 (bv BBQ, kerst- eindejaarsborrel, bloemetje) (zelf omschrijven)</v>
      </c>
      <c r="B132" s="1">
        <v>0</v>
      </c>
      <c r="C132" s="32">
        <f>'Begroting 1e jr.'!B132</f>
        <v>0</v>
      </c>
      <c r="E132" s="19"/>
      <c r="H132" s="83"/>
      <c r="I132" s="84"/>
      <c r="J132" s="85"/>
    </row>
    <row r="133" spans="1:10" ht="15" customHeight="1" x14ac:dyDescent="0.2">
      <c r="A133" s="12" t="str">
        <f>'Begroting 1e jr.'!A133</f>
        <v>Kosten Evenement 4 (bv BBQ, kerst- eindejaarsborrel, bloemetje) (zelf omschrijven)</v>
      </c>
      <c r="B133" s="1">
        <v>0</v>
      </c>
      <c r="C133" s="32">
        <f>'Begroting 1e jr.'!B133</f>
        <v>0</v>
      </c>
      <c r="E133" s="19"/>
      <c r="H133" s="83"/>
      <c r="I133" s="84"/>
      <c r="J133" s="85"/>
    </row>
    <row r="134" spans="1:10" ht="15" customHeight="1" x14ac:dyDescent="0.2">
      <c r="A134" s="12" t="str">
        <f>'Begroting 1e jr.'!A134</f>
        <v>Kosten Evenement 5 (bv BBQ, kerst- eindejaarsborrel, bloemetje) (zelf omschrijven)</v>
      </c>
      <c r="B134" s="1">
        <v>0</v>
      </c>
      <c r="C134" s="32">
        <f>'Begroting 1e jr.'!B134</f>
        <v>0</v>
      </c>
      <c r="E134" s="19"/>
      <c r="H134" s="83"/>
      <c r="I134" s="84"/>
      <c r="J134" s="85"/>
    </row>
    <row r="135" spans="1:10" ht="15" customHeight="1" x14ac:dyDescent="0.2">
      <c r="A135" s="12" t="str">
        <f>'Begroting 1e jr.'!A135</f>
        <v>Kosten Evenement 6 (bv BBQ, kerst- eindejaarsborrel, bloemetje) (zelf omschrijven)</v>
      </c>
      <c r="B135" s="1">
        <v>0</v>
      </c>
      <c r="C135" s="32">
        <f>'Begroting 1e jr.'!B135</f>
        <v>0</v>
      </c>
      <c r="E135" s="19"/>
      <c r="H135" s="83"/>
      <c r="I135" s="84"/>
      <c r="J135" s="85"/>
    </row>
    <row r="136" spans="1:10" ht="15" customHeight="1" x14ac:dyDescent="0.2">
      <c r="A136" s="12" t="str">
        <f>'Begroting 1e jr.'!A136</f>
        <v>Kosten Evenement 7 (bv BBQ, kerst- eindejaarsborrel, bloemetje) (zelf omschrijven)</v>
      </c>
      <c r="B136" s="1">
        <v>0</v>
      </c>
      <c r="C136" s="32">
        <f>'Begroting 1e jr.'!B136</f>
        <v>0</v>
      </c>
      <c r="E136" s="19"/>
      <c r="H136" s="83"/>
      <c r="I136" s="84"/>
      <c r="J136" s="85"/>
    </row>
    <row r="137" spans="1:10" ht="15" customHeight="1" x14ac:dyDescent="0.2">
      <c r="A137" s="12" t="str">
        <f>'Begroting 1e jr.'!A137</f>
        <v>Kosten Evenement 8 (bv BBQ, kerst- eindejaarsborrel, bloemetje) (zelf omschrijven)</v>
      </c>
      <c r="B137" s="1">
        <v>0</v>
      </c>
      <c r="C137" s="32">
        <f>'Begroting 1e jr.'!B137</f>
        <v>0</v>
      </c>
      <c r="E137" s="19"/>
      <c r="H137" s="83"/>
      <c r="I137" s="84"/>
      <c r="J137" s="85"/>
    </row>
    <row r="138" spans="1:10" ht="15" customHeight="1" x14ac:dyDescent="0.2">
      <c r="A138" s="12" t="str">
        <f>'Begroting 1e jr.'!A138</f>
        <v>Kosten Evenement 9 (bv BBQ, kerst- eindejaarsborrel, bloemetje) (zelf omschrijven)</v>
      </c>
      <c r="B138" s="1">
        <v>0</v>
      </c>
      <c r="C138" s="32">
        <f>'Begroting 1e jr.'!B138</f>
        <v>0</v>
      </c>
      <c r="E138" s="19"/>
      <c r="H138" s="83"/>
      <c r="I138" s="84"/>
      <c r="J138" s="85"/>
    </row>
    <row r="139" spans="1:10" ht="15" customHeight="1" x14ac:dyDescent="0.2">
      <c r="A139" s="12" t="str">
        <f>'Begroting 1e jr.'!A139</f>
        <v>Kosten Evenement 10 (bv BBQ, kerst- eindejaarsborrel, bloemetje) (zelf omschrijven)</v>
      </c>
      <c r="B139" s="1">
        <v>0</v>
      </c>
      <c r="C139" s="32">
        <f>'Begroting 1e jr.'!B139</f>
        <v>0</v>
      </c>
      <c r="E139" s="19"/>
      <c r="H139" s="83"/>
      <c r="I139" s="84"/>
      <c r="J139" s="85"/>
    </row>
    <row r="140" spans="1:10" ht="15.75" customHeight="1" thickBot="1" x14ac:dyDescent="0.25">
      <c r="A140" s="21" t="s">
        <v>32</v>
      </c>
      <c r="B140" s="22">
        <f>SUM(B130:B139)</f>
        <v>0</v>
      </c>
      <c r="C140" s="22">
        <f>SUM(C130:C139)</f>
        <v>0</v>
      </c>
      <c r="E140" s="19"/>
      <c r="F140" s="22">
        <f>IF(B140&lt;=0,0,IF(AND(B140&lt;(F63+F101)*0.075,B140&lt;2500),B140,IF((F63+F101)*0.075&gt;2500,2500,(F63+F101)*0.075)))</f>
        <v>0</v>
      </c>
      <c r="H140" s="83"/>
      <c r="I140" s="84"/>
      <c r="J140" s="85"/>
    </row>
    <row r="141" spans="1:10" ht="15.75" customHeight="1" thickTop="1" x14ac:dyDescent="0.2">
      <c r="A141" s="7"/>
      <c r="B141" s="23"/>
      <c r="C141" s="23"/>
      <c r="E141" s="19"/>
      <c r="F141" s="23"/>
      <c r="H141" s="83"/>
      <c r="I141" s="84"/>
      <c r="J141" s="85"/>
    </row>
    <row r="142" spans="1:10" ht="16.5" customHeight="1" thickBot="1" x14ac:dyDescent="0.25">
      <c r="A142" s="68" t="s">
        <v>155</v>
      </c>
      <c r="B142" s="68"/>
      <c r="C142" s="68"/>
      <c r="E142" s="19"/>
      <c r="F142" s="23"/>
      <c r="H142" s="83"/>
      <c r="I142" s="84"/>
      <c r="J142" s="85"/>
    </row>
    <row r="143" spans="1:10" ht="15" customHeight="1" x14ac:dyDescent="0.2">
      <c r="A143" s="70"/>
      <c r="B143" s="71"/>
      <c r="C143" s="72"/>
      <c r="E143" s="19"/>
      <c r="F143" s="23"/>
      <c r="H143" s="83"/>
      <c r="I143" s="84"/>
      <c r="J143" s="85"/>
    </row>
    <row r="144" spans="1:10" ht="15" customHeight="1" x14ac:dyDescent="0.2">
      <c r="A144" s="73"/>
      <c r="B144" s="74"/>
      <c r="C144" s="75"/>
      <c r="E144" s="19"/>
      <c r="F144" s="23"/>
      <c r="H144" s="83"/>
      <c r="I144" s="84"/>
      <c r="J144" s="85"/>
    </row>
    <row r="145" spans="1:13" ht="15" customHeight="1" x14ac:dyDescent="0.2">
      <c r="A145" s="73"/>
      <c r="B145" s="74"/>
      <c r="C145" s="75"/>
      <c r="E145" s="19"/>
      <c r="F145" s="23"/>
      <c r="H145" s="83"/>
      <c r="I145" s="84"/>
      <c r="J145" s="85"/>
    </row>
    <row r="146" spans="1:13" ht="15" customHeight="1" x14ac:dyDescent="0.2">
      <c r="A146" s="73"/>
      <c r="B146" s="74"/>
      <c r="C146" s="75"/>
      <c r="E146" s="19"/>
      <c r="F146" s="23"/>
      <c r="H146" s="83"/>
      <c r="I146" s="84"/>
      <c r="J146" s="85"/>
    </row>
    <row r="147" spans="1:13" ht="15" customHeight="1" x14ac:dyDescent="0.2">
      <c r="A147" s="73"/>
      <c r="B147" s="74"/>
      <c r="C147" s="75"/>
      <c r="E147" s="19"/>
      <c r="F147" s="23"/>
      <c r="H147" s="83"/>
      <c r="I147" s="84"/>
      <c r="J147" s="85"/>
    </row>
    <row r="148" spans="1:13" ht="15" customHeight="1" x14ac:dyDescent="0.2">
      <c r="A148" s="73"/>
      <c r="B148" s="74"/>
      <c r="C148" s="75"/>
      <c r="E148" s="19"/>
      <c r="F148" s="23"/>
      <c r="H148" s="83"/>
      <c r="I148" s="84"/>
      <c r="J148" s="85"/>
    </row>
    <row r="149" spans="1:13" ht="15.75" customHeight="1" thickBot="1" x14ac:dyDescent="0.25">
      <c r="A149" s="76"/>
      <c r="B149" s="77"/>
      <c r="C149" s="78"/>
      <c r="E149" s="19"/>
      <c r="F149" s="23"/>
      <c r="H149" s="86"/>
      <c r="I149" s="87"/>
      <c r="J149" s="88"/>
    </row>
    <row r="150" spans="1:13" x14ac:dyDescent="0.2">
      <c r="A150" s="7"/>
      <c r="B150" s="7"/>
      <c r="C150" s="23"/>
      <c r="E150" s="19"/>
      <c r="F150" s="23"/>
    </row>
    <row r="151" spans="1:13" x14ac:dyDescent="0.2">
      <c r="F151" s="20"/>
    </row>
    <row r="152" spans="1:13" ht="13.5" thickBot="1" x14ac:dyDescent="0.25">
      <c r="A152" s="21" t="s">
        <v>42</v>
      </c>
      <c r="B152" s="27">
        <f>B140+B118+B101+B63+B33</f>
        <v>0</v>
      </c>
      <c r="C152" s="27">
        <f>C140+C118+C101+C63+C33</f>
        <v>0</v>
      </c>
      <c r="H152" s="21" t="s">
        <v>43</v>
      </c>
      <c r="I152" s="27">
        <f>I63+I33</f>
        <v>0</v>
      </c>
      <c r="J152" s="27">
        <f>J63+J33</f>
        <v>0</v>
      </c>
    </row>
    <row r="153" spans="1:13" ht="13.5" thickTop="1" x14ac:dyDescent="0.2"/>
    <row r="154" spans="1:13" ht="13.5" thickBot="1" x14ac:dyDescent="0.25">
      <c r="A154" s="79" t="s">
        <v>127</v>
      </c>
      <c r="B154" s="79"/>
      <c r="C154" s="79"/>
      <c r="E154" s="28">
        <f>B152-I152</f>
        <v>0</v>
      </c>
      <c r="F154" s="29" t="str">
        <f>IF(B152=0,"",I152/B152)</f>
        <v/>
      </c>
    </row>
    <row r="155" spans="1:13" ht="13.5" thickTop="1" x14ac:dyDescent="0.2"/>
    <row r="156" spans="1:13" x14ac:dyDescent="0.2">
      <c r="A156" s="67" t="s">
        <v>44</v>
      </c>
      <c r="B156" s="67"/>
      <c r="C156" s="67"/>
      <c r="E156" s="30">
        <f>IF(E154&lt;0,0,IF(E154&lt;(F140+F118+F101+F63+F33),E154,(F140+F118+F101+F63+F33)))</f>
        <v>0</v>
      </c>
    </row>
    <row r="157" spans="1:13" x14ac:dyDescent="0.2">
      <c r="M157" s="31"/>
    </row>
    <row r="159" spans="1:13" x14ac:dyDescent="0.2">
      <c r="A159" s="7" t="s">
        <v>110</v>
      </c>
      <c r="B159" s="7"/>
      <c r="C159" s="7"/>
      <c r="D159" s="9"/>
      <c r="F159" s="11"/>
      <c r="I159" s="8"/>
      <c r="J159" s="8"/>
      <c r="K159" s="8"/>
      <c r="L159" s="8"/>
    </row>
    <row r="160" spans="1:13" x14ac:dyDescent="0.2">
      <c r="A160" s="10" t="s">
        <v>146</v>
      </c>
      <c r="D160" s="9"/>
      <c r="F160" s="11"/>
      <c r="I160" s="8"/>
      <c r="J160" s="8"/>
      <c r="K160" s="8"/>
      <c r="L160" s="8"/>
    </row>
    <row r="161" spans="1:12" x14ac:dyDescent="0.2">
      <c r="A161" s="10" t="s">
        <v>147</v>
      </c>
      <c r="D161" s="9"/>
      <c r="F161" s="11"/>
      <c r="I161" s="8"/>
      <c r="J161" s="8"/>
      <c r="K161" s="8"/>
      <c r="L161" s="8"/>
    </row>
    <row r="162" spans="1:12" x14ac:dyDescent="0.2">
      <c r="A162" s="10" t="s">
        <v>76</v>
      </c>
      <c r="D162" s="9"/>
      <c r="F162" s="11"/>
      <c r="I162" s="8"/>
      <c r="J162" s="8"/>
      <c r="K162" s="8"/>
      <c r="L162" s="8"/>
    </row>
    <row r="163" spans="1:12" x14ac:dyDescent="0.2">
      <c r="A163" s="10" t="s">
        <v>126</v>
      </c>
      <c r="D163" s="9"/>
      <c r="F163" s="11"/>
      <c r="I163" s="8"/>
      <c r="J163" s="8"/>
      <c r="K163" s="8"/>
      <c r="L163" s="8"/>
    </row>
  </sheetData>
  <sheetProtection algorithmName="SHA-512" hashValue="ZvzoyRIvMwfti0L97hMaVkYL4L/g7tiR/4Hid8Qb5M1X0Tn5PfLuyi8O88xu6BURL3EurgEvR1S+QsDH2f6jQA==" saltValue="Q5Q8RrD0mYkQViTkGjvaJw==" spinCount="100000" sheet="1" selectLockedCells="1"/>
  <mergeCells count="19">
    <mergeCell ref="A154:C154"/>
    <mergeCell ref="A156:C156"/>
    <mergeCell ref="A5:J5"/>
    <mergeCell ref="A6:J6"/>
    <mergeCell ref="A35:C35"/>
    <mergeCell ref="H35:J35"/>
    <mergeCell ref="A36:C42"/>
    <mergeCell ref="H36:J42"/>
    <mergeCell ref="A65:C65"/>
    <mergeCell ref="H65:J65"/>
    <mergeCell ref="A66:C72"/>
    <mergeCell ref="H66:J72"/>
    <mergeCell ref="H75:J149"/>
    <mergeCell ref="A103:C103"/>
    <mergeCell ref="A104:C110"/>
    <mergeCell ref="A120:C120"/>
    <mergeCell ref="A121:C127"/>
    <mergeCell ref="A142:C142"/>
    <mergeCell ref="A143:C149"/>
  </mergeCells>
  <conditionalFormatting sqref="A18:A32">
    <cfRule type="expression" dxfId="59" priority="95">
      <formula>AND(B18-C18&gt;500,C18=0)</formula>
    </cfRule>
    <cfRule type="expression" dxfId="58" priority="103">
      <formula>AND(B18-C18&gt;500,(B18-C18)/C18&gt;10%)</formula>
    </cfRule>
    <cfRule type="expression" dxfId="57" priority="110">
      <formula>AND(B18-C18&lt;-500,(B18-C18)/C18&lt;-10%)</formula>
    </cfRule>
  </conditionalFormatting>
  <conditionalFormatting sqref="A45:A62">
    <cfRule type="expression" dxfId="56" priority="4">
      <formula>AND(B45-C45&gt;500,C45=0)</formula>
    </cfRule>
    <cfRule type="expression" dxfId="55" priority="5">
      <formula>AND(B45-C45&gt;500,(B45-C45)/C45&gt;10%)</formula>
    </cfRule>
    <cfRule type="expression" dxfId="54" priority="6">
      <formula>AND(B45-C45&lt;-500,(B45-C45)/C45&lt;-10%)</formula>
    </cfRule>
  </conditionalFormatting>
  <conditionalFormatting sqref="A75:A100 A113:A117">
    <cfRule type="expression" dxfId="53" priority="22">
      <formula>AND(B75-C75&gt;500,(B75-C75)/C75&gt;10%)</formula>
    </cfRule>
    <cfRule type="expression" dxfId="52" priority="23">
      <formula>AND(B75-C75&lt;-500,(B75-C75)/C75&lt;-10%)</formula>
    </cfRule>
    <cfRule type="expression" dxfId="51" priority="25">
      <formula>AND(B75-C75&gt;500,C75=0)</formula>
    </cfRule>
  </conditionalFormatting>
  <conditionalFormatting sqref="A130:A139">
    <cfRule type="expression" dxfId="50" priority="10">
      <formula>AND(B130-C130&gt;500,(B130-C130)/C130&gt;10%)</formula>
    </cfRule>
    <cfRule type="expression" dxfId="49" priority="11">
      <formula>AND(B130-C130&lt;-500,(B130-C130)/C130&lt;-10%)</formula>
    </cfRule>
    <cfRule type="expression" dxfId="48" priority="13">
      <formula>AND(B130-C130&gt;500,C130=0)</formula>
    </cfRule>
  </conditionalFormatting>
  <conditionalFormatting sqref="C18:C32 J18:J32 C45:C62 J45:J62 C113:C117 C75:C100 C130:C139">
    <cfRule type="expression" priority="173" stopIfTrue="1">
      <formula>AND($B$12&lt;2,C18="€")</formula>
    </cfRule>
    <cfRule type="expression" dxfId="47" priority="174">
      <formula>AND(C18-D18&gt;500,(C18-D18)/D18&gt;10%)</formula>
    </cfRule>
    <cfRule type="expression" dxfId="46" priority="175">
      <formula>AND(C18-D18&lt;-500,(C18-D18)/D18&lt;-10%)</formula>
    </cfRule>
  </conditionalFormatting>
  <conditionalFormatting sqref="H18:H32">
    <cfRule type="expression" dxfId="45" priority="7">
      <formula>AND(I18-J18&gt;500,J18=0)</formula>
    </cfRule>
    <cfRule type="expression" dxfId="44" priority="8">
      <formula>AND(I18-J18&gt;500,(I18-J18)/J18&gt;10%)</formula>
    </cfRule>
    <cfRule type="expression" dxfId="43" priority="9">
      <formula>AND(I18-J18&lt;-500,(I18-J18)/J18&lt;-10%)</formula>
    </cfRule>
  </conditionalFormatting>
  <conditionalFormatting sqref="H45:H62">
    <cfRule type="expression" dxfId="42" priority="1">
      <formula>AND(I45-J45&gt;500,J45=0)</formula>
    </cfRule>
    <cfRule type="expression" dxfId="41" priority="2">
      <formula>AND(I45-J45&gt;500,(I45-J45)/J45&gt;10%)</formula>
    </cfRule>
    <cfRule type="expression" dxfId="40" priority="3">
      <formula>AND(I45-J45&lt;-500,(I45-J45)/J45&lt;-10%)</formula>
    </cfRule>
  </conditionalFormatting>
  <dataValidations count="1">
    <dataValidation type="list" allowBlank="1" showInputMessage="1" showErrorMessage="1" sqref="B8 B10" xr:uid="{8769CBAC-1DF1-46C5-B72B-43E1E5D8CEDC}">
      <formula1>$K$8:$L$8</formula1>
    </dataValidation>
  </dataValidations>
  <pageMargins left="0.7" right="0.7" top="0.75" bottom="0.75" header="0.3" footer="0.3"/>
  <pageSetup paperSize="9" orientation="portrait" horizontalDpi="300" verticalDpi="300" r:id="rId1"/>
  <ignoredErrors>
    <ignoredError sqref="C130:C133 H22:H32 A28:A32 C18:C32 J18:J32 H50:H62 A58:A62 C45:C62 J45:J62 A100 A113:A117 C113:C117 A130:A139 C75:C97 A85:A99"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E9C5-854B-4187-BE83-36A37886E7C0}">
  <dimension ref="A2:P163"/>
  <sheetViews>
    <sheetView showGridLines="0" zoomScale="90" zoomScaleNormal="90" workbookViewId="0">
      <pane ySplit="15" topLeftCell="A88" activePane="bottomLeft" state="frozen"/>
      <selection activeCell="A115" sqref="A115:XFD118"/>
      <selection pane="bottomLeft" activeCell="B99" sqref="B99"/>
    </sheetView>
  </sheetViews>
  <sheetFormatPr defaultColWidth="9.140625" defaultRowHeight="12.75" x14ac:dyDescent="0.2"/>
  <cols>
    <col min="1" max="1" width="107.28515625" style="10" customWidth="1"/>
    <col min="2" max="3" width="12.28515625" style="10" customWidth="1"/>
    <col min="4" max="4" width="3.7109375" style="10" customWidth="1"/>
    <col min="5" max="5" width="12.140625" style="10" bestFit="1" customWidth="1"/>
    <col min="6" max="6" width="11.7109375" style="10" bestFit="1" customWidth="1"/>
    <col min="7" max="7" width="3.7109375" style="10" customWidth="1"/>
    <col min="8" max="8" width="104.28515625" style="10" customWidth="1"/>
    <col min="9" max="9" width="10.7109375" style="10" bestFit="1" customWidth="1"/>
    <col min="10" max="10" width="13" style="10" customWidth="1"/>
    <col min="11" max="16384" width="9.140625" style="10"/>
  </cols>
  <sheetData>
    <row r="2" spans="1:16" ht="15" x14ac:dyDescent="0.25">
      <c r="C2" s="5"/>
    </row>
    <row r="5" spans="1:16" ht="15.75" x14ac:dyDescent="0.25">
      <c r="A5" s="69" t="s">
        <v>0</v>
      </c>
      <c r="B5" s="69"/>
      <c r="C5" s="69"/>
      <c r="D5" s="69"/>
      <c r="E5" s="69"/>
      <c r="F5" s="69"/>
      <c r="G5" s="69"/>
      <c r="H5" s="69"/>
      <c r="I5" s="69"/>
      <c r="J5" s="69"/>
    </row>
    <row r="6" spans="1:16" ht="25.5" customHeight="1" x14ac:dyDescent="0.2">
      <c r="A6" s="62" t="s">
        <v>196</v>
      </c>
      <c r="B6" s="62"/>
      <c r="C6" s="62"/>
      <c r="D6" s="62"/>
      <c r="E6" s="62"/>
      <c r="F6" s="62"/>
      <c r="G6" s="62"/>
      <c r="H6" s="62"/>
      <c r="I6" s="62"/>
      <c r="J6" s="62"/>
    </row>
    <row r="7" spans="1:16" ht="13.5" thickBot="1" x14ac:dyDescent="0.25"/>
    <row r="8" spans="1:16" ht="52.5" thickTop="1" thickBot="1" x14ac:dyDescent="0.25">
      <c r="A8" s="44" t="s">
        <v>184</v>
      </c>
      <c r="B8" s="41" t="s">
        <v>119</v>
      </c>
      <c r="C8" s="42"/>
      <c r="D8" s="42"/>
      <c r="E8" s="42"/>
      <c r="F8" s="42"/>
      <c r="G8" s="42"/>
      <c r="H8" s="43" t="s">
        <v>154</v>
      </c>
      <c r="I8" s="42"/>
      <c r="J8" s="45"/>
      <c r="K8" s="8" t="s">
        <v>119</v>
      </c>
      <c r="L8" s="8" t="s">
        <v>120</v>
      </c>
      <c r="M8" s="8">
        <v>1</v>
      </c>
      <c r="N8" s="8">
        <v>2</v>
      </c>
      <c r="O8" s="8">
        <v>3</v>
      </c>
      <c r="P8" s="8">
        <v>4</v>
      </c>
    </row>
    <row r="9" spans="1:16" ht="17.25" thickTop="1" thickBot="1" x14ac:dyDescent="0.25">
      <c r="A9" s="14"/>
      <c r="B9" s="14"/>
      <c r="C9" s="14"/>
      <c r="H9" s="15"/>
      <c r="K9" s="8"/>
      <c r="L9" s="8"/>
    </row>
    <row r="10" spans="1:16" ht="52.5" customHeight="1" thickTop="1" thickBot="1" x14ac:dyDescent="0.25">
      <c r="A10" s="44" t="s">
        <v>193</v>
      </c>
      <c r="B10" s="41" t="s">
        <v>120</v>
      </c>
      <c r="C10" s="42"/>
      <c r="D10" s="42"/>
      <c r="E10" s="42"/>
      <c r="F10" s="42"/>
      <c r="G10" s="42"/>
      <c r="H10" s="43" t="s">
        <v>194</v>
      </c>
      <c r="I10" s="42"/>
      <c r="J10" s="45"/>
      <c r="K10" s="8"/>
      <c r="L10" s="8"/>
      <c r="M10" s="8"/>
      <c r="N10" s="8"/>
      <c r="O10" s="8"/>
      <c r="P10" s="8"/>
    </row>
    <row r="11" spans="1:16" ht="17.25" thickTop="1" thickBot="1" x14ac:dyDescent="0.25">
      <c r="A11" s="14"/>
      <c r="B11" s="14"/>
      <c r="C11" s="14"/>
      <c r="H11" s="15"/>
      <c r="K11" s="8"/>
      <c r="L11" s="8"/>
    </row>
    <row r="12" spans="1:16" ht="17.25" thickTop="1" thickBot="1" x14ac:dyDescent="0.25">
      <c r="A12" s="44" t="s">
        <v>157</v>
      </c>
      <c r="B12" s="56">
        <f>'Begroting 1e jr.'!B12</f>
        <v>1</v>
      </c>
      <c r="C12" s="42"/>
      <c r="D12" s="42"/>
      <c r="E12" s="42"/>
      <c r="F12" s="42"/>
      <c r="G12" s="42"/>
      <c r="H12" s="47" t="str">
        <f>IF(B12=1,"Vul alleen Begroting 1e jr in!",IF(B12=2,"Vul Begroting 1e jr en 2e jr in!",IF(B12=3,"Vul Begroting 1e jr, 2e jr en 3e jr in!",IF(B12=4,"Vul Begroting 1e jr, 2e jr, 3e jr en 4e jr in!",""))))</f>
        <v>Vul alleen Begroting 1e jr in!</v>
      </c>
      <c r="I12" s="42"/>
      <c r="J12" s="45"/>
      <c r="K12" s="8">
        <v>1</v>
      </c>
      <c r="L12" s="8">
        <v>2</v>
      </c>
      <c r="M12" s="8">
        <v>3</v>
      </c>
      <c r="N12" s="8">
        <v>4</v>
      </c>
    </row>
    <row r="13" spans="1:16" ht="13.5" thickTop="1" x14ac:dyDescent="0.2"/>
    <row r="14" spans="1:16" x14ac:dyDescent="0.2">
      <c r="A14" s="7" t="s">
        <v>79</v>
      </c>
      <c r="B14" s="7">
        <f>IF('Begroting 1e jr.'!B14="","",'Begroting 2e jr.'!B14+1)</f>
        <v>2027</v>
      </c>
      <c r="C14" s="7">
        <f>IF(B14="","",B14-1)</f>
        <v>2026</v>
      </c>
      <c r="I14" s="7">
        <f>IF(B14="","",B14)</f>
        <v>2027</v>
      </c>
      <c r="J14" s="7">
        <f>IF(B14="","",IF(I14-1=-1,"",I14-1))</f>
        <v>2026</v>
      </c>
    </row>
    <row r="15" spans="1:16" ht="27.75" x14ac:dyDescent="0.2">
      <c r="A15" s="16" t="s">
        <v>158</v>
      </c>
      <c r="B15" s="7"/>
      <c r="E15" s="17" t="s">
        <v>27</v>
      </c>
      <c r="F15" s="17" t="s">
        <v>30</v>
      </c>
      <c r="H15" s="16" t="s">
        <v>159</v>
      </c>
    </row>
    <row r="17" spans="1:13" x14ac:dyDescent="0.2">
      <c r="A17" s="18" t="s">
        <v>1</v>
      </c>
      <c r="B17" s="18"/>
      <c r="H17" s="18" t="s">
        <v>33</v>
      </c>
    </row>
    <row r="18" spans="1:13" x14ac:dyDescent="0.2">
      <c r="A18" s="10" t="s">
        <v>2</v>
      </c>
      <c r="B18" s="1">
        <v>0</v>
      </c>
      <c r="C18" s="32">
        <f>'Begroting 2e jr.'!B18</f>
        <v>0</v>
      </c>
      <c r="E18" s="19">
        <f>IF($B$10="ja",0,IF($B$8="nee",100%,))</f>
        <v>0</v>
      </c>
      <c r="F18" s="20">
        <f>IFERROR(B18*E18,0)</f>
        <v>0</v>
      </c>
      <c r="H18" s="10" t="s">
        <v>185</v>
      </c>
      <c r="I18" s="1">
        <v>0</v>
      </c>
      <c r="J18" s="32">
        <f>'Begroting 2e jr.'!I18</f>
        <v>0</v>
      </c>
    </row>
    <row r="19" spans="1:13" x14ac:dyDescent="0.2">
      <c r="A19" s="10" t="s">
        <v>3</v>
      </c>
      <c r="B19" s="1">
        <v>0</v>
      </c>
      <c r="C19" s="32">
        <f>'Begroting 2e jr.'!B19</f>
        <v>0</v>
      </c>
      <c r="E19" s="19">
        <f t="shared" ref="E19:E20" si="0">IF($B$10="ja",0,IF($B$8="nee",100%,))</f>
        <v>0</v>
      </c>
      <c r="F19" s="20">
        <f t="shared" ref="F19:F32" si="1">IFERROR(B19*E19,0)</f>
        <v>0</v>
      </c>
      <c r="H19" s="10" t="s">
        <v>38</v>
      </c>
      <c r="I19" s="1">
        <v>0</v>
      </c>
      <c r="J19" s="32">
        <f>'Begroting 2e jr.'!I19</f>
        <v>0</v>
      </c>
    </row>
    <row r="20" spans="1:13" x14ac:dyDescent="0.2">
      <c r="A20" s="10" t="s">
        <v>4</v>
      </c>
      <c r="B20" s="1">
        <v>0</v>
      </c>
      <c r="C20" s="32">
        <f>'Begroting 2e jr.'!B20</f>
        <v>0</v>
      </c>
      <c r="E20" s="19">
        <f t="shared" si="0"/>
        <v>0</v>
      </c>
      <c r="F20" s="20">
        <f t="shared" si="1"/>
        <v>0</v>
      </c>
      <c r="H20" s="10" t="s">
        <v>35</v>
      </c>
      <c r="I20" s="1">
        <v>0</v>
      </c>
      <c r="J20" s="32">
        <f>'Begroting 2e jr.'!I20</f>
        <v>0</v>
      </c>
    </row>
    <row r="21" spans="1:13" x14ac:dyDescent="0.2">
      <c r="A21" s="10" t="s">
        <v>5</v>
      </c>
      <c r="B21" s="1">
        <v>0</v>
      </c>
      <c r="C21" s="32">
        <f>'Begroting 2e jr.'!B21</f>
        <v>0</v>
      </c>
      <c r="E21" s="19">
        <v>0</v>
      </c>
      <c r="F21" s="20">
        <f t="shared" si="1"/>
        <v>0</v>
      </c>
      <c r="H21" s="10" t="s">
        <v>36</v>
      </c>
      <c r="I21" s="1">
        <v>0</v>
      </c>
      <c r="J21" s="32">
        <f>'Begroting 2e jr.'!I21</f>
        <v>0</v>
      </c>
    </row>
    <row r="22" spans="1:13" x14ac:dyDescent="0.2">
      <c r="A22" s="10" t="s">
        <v>6</v>
      </c>
      <c r="B22" s="1">
        <v>0</v>
      </c>
      <c r="C22" s="32">
        <f>'Begroting 2e jr.'!B22</f>
        <v>0</v>
      </c>
      <c r="E22" s="19">
        <f t="shared" ref="E22:E24" si="2">IF($B$10="ja",0,IF($B$8="nee",100%,))</f>
        <v>0</v>
      </c>
      <c r="F22" s="20">
        <f t="shared" si="1"/>
        <v>0</v>
      </c>
      <c r="H22" s="12" t="str">
        <f>'Begroting 2e jr.'!H22</f>
        <v>Overig (Zelf omschrijven)</v>
      </c>
      <c r="I22" s="1">
        <v>0</v>
      </c>
      <c r="J22" s="32">
        <f>'Begroting 2e jr.'!I22</f>
        <v>0</v>
      </c>
    </row>
    <row r="23" spans="1:13" x14ac:dyDescent="0.2">
      <c r="A23" s="10" t="s">
        <v>7</v>
      </c>
      <c r="B23" s="1">
        <v>0</v>
      </c>
      <c r="C23" s="32">
        <f>'Begroting 2e jr.'!B23</f>
        <v>0</v>
      </c>
      <c r="E23" s="19">
        <f t="shared" si="2"/>
        <v>0</v>
      </c>
      <c r="F23" s="20">
        <f t="shared" si="1"/>
        <v>0</v>
      </c>
      <c r="H23" s="12" t="str">
        <f>'Begroting 2e jr.'!H23</f>
        <v>Overig (Zelf omschrijven)</v>
      </c>
      <c r="I23" s="1">
        <v>0</v>
      </c>
      <c r="J23" s="32">
        <f>'Begroting 2e jr.'!I23</f>
        <v>0</v>
      </c>
    </row>
    <row r="24" spans="1:13" x14ac:dyDescent="0.2">
      <c r="A24" s="10" t="s">
        <v>8</v>
      </c>
      <c r="B24" s="1">
        <v>0</v>
      </c>
      <c r="C24" s="32">
        <f>'Begroting 2e jr.'!B24</f>
        <v>0</v>
      </c>
      <c r="E24" s="19">
        <f t="shared" si="2"/>
        <v>0</v>
      </c>
      <c r="F24" s="20">
        <f t="shared" si="1"/>
        <v>0</v>
      </c>
      <c r="H24" s="12" t="str">
        <f>'Begroting 2e jr.'!H24</f>
        <v>Overig (Zelf omschrijven)</v>
      </c>
      <c r="I24" s="1">
        <v>0</v>
      </c>
      <c r="J24" s="32">
        <f>'Begroting 2e jr.'!I24</f>
        <v>0</v>
      </c>
      <c r="M24" s="10" t="s">
        <v>78</v>
      </c>
    </row>
    <row r="25" spans="1:13" x14ac:dyDescent="0.2">
      <c r="A25" s="10" t="s">
        <v>9</v>
      </c>
      <c r="B25" s="1">
        <v>0</v>
      </c>
      <c r="C25" s="32">
        <f>'Begroting 2e jr.'!B25</f>
        <v>0</v>
      </c>
      <c r="E25" s="19">
        <v>0</v>
      </c>
      <c r="F25" s="20">
        <f t="shared" si="1"/>
        <v>0</v>
      </c>
      <c r="H25" s="12" t="str">
        <f>'Begroting 2e jr.'!H25</f>
        <v>Overig (Zelf omschrijven)</v>
      </c>
      <c r="I25" s="1">
        <v>0</v>
      </c>
      <c r="J25" s="32">
        <f>'Begroting 2e jr.'!I25</f>
        <v>0</v>
      </c>
    </row>
    <row r="26" spans="1:13" x14ac:dyDescent="0.2">
      <c r="A26" s="10" t="s">
        <v>104</v>
      </c>
      <c r="B26" s="1">
        <v>0</v>
      </c>
      <c r="C26" s="32">
        <f>'Begroting 2e jr.'!B26</f>
        <v>0</v>
      </c>
      <c r="E26" s="19">
        <v>0</v>
      </c>
      <c r="F26" s="20">
        <f t="shared" si="1"/>
        <v>0</v>
      </c>
      <c r="H26" s="12" t="str">
        <f>'Begroting 2e jr.'!H26</f>
        <v>Overig (Zelf omschrijven)</v>
      </c>
      <c r="I26" s="1">
        <v>0</v>
      </c>
      <c r="J26" s="32">
        <f>'Begroting 2e jr.'!I26</f>
        <v>0</v>
      </c>
    </row>
    <row r="27" spans="1:13" x14ac:dyDescent="0.2">
      <c r="A27" s="10" t="s">
        <v>122</v>
      </c>
      <c r="B27" s="1">
        <v>0</v>
      </c>
      <c r="C27" s="32">
        <f>'Begroting 2e jr.'!B27</f>
        <v>0</v>
      </c>
      <c r="E27" s="19">
        <v>0</v>
      </c>
      <c r="F27" s="20">
        <f t="shared" si="1"/>
        <v>0</v>
      </c>
      <c r="H27" s="12" t="str">
        <f>'Begroting 2e jr.'!H27</f>
        <v>Overig (Zelf omschrijven)</v>
      </c>
      <c r="I27" s="1">
        <v>0</v>
      </c>
      <c r="J27" s="32">
        <f>'Begroting 2e jr.'!I27</f>
        <v>0</v>
      </c>
    </row>
    <row r="28" spans="1:13" x14ac:dyDescent="0.2">
      <c r="A28" s="12" t="str">
        <f>'Begroting 2e jr.'!A28</f>
        <v>Overig (Zelf omschrijven)</v>
      </c>
      <c r="B28" s="1">
        <v>0</v>
      </c>
      <c r="C28" s="32">
        <f>'Begroting 2e jr.'!B28</f>
        <v>0</v>
      </c>
      <c r="E28" s="19">
        <f t="shared" ref="E28:E32" si="3">IF($B$10="ja",0,IF($B$8="nee",100%,))</f>
        <v>0</v>
      </c>
      <c r="F28" s="20">
        <f t="shared" ref="F28:F31" si="4">IFERROR(B28*E28,0)</f>
        <v>0</v>
      </c>
      <c r="H28" s="12" t="str">
        <f>'Begroting 2e jr.'!H28</f>
        <v>Overig (Zelf omschrijven)</v>
      </c>
      <c r="I28" s="1">
        <v>0</v>
      </c>
      <c r="J28" s="32">
        <f>'Begroting 2e jr.'!I28</f>
        <v>0</v>
      </c>
    </row>
    <row r="29" spans="1:13" x14ac:dyDescent="0.2">
      <c r="A29" s="12" t="str">
        <f>'Begroting 2e jr.'!A29</f>
        <v>Overig (Zelf omschrijven)</v>
      </c>
      <c r="B29" s="1">
        <v>0</v>
      </c>
      <c r="C29" s="32">
        <f>'Begroting 2e jr.'!B29</f>
        <v>0</v>
      </c>
      <c r="E29" s="19">
        <f t="shared" si="3"/>
        <v>0</v>
      </c>
      <c r="F29" s="20">
        <f t="shared" si="4"/>
        <v>0</v>
      </c>
      <c r="H29" s="12" t="str">
        <f>'Begroting 2e jr.'!H29</f>
        <v>Overig (Zelf omschrijven)</v>
      </c>
      <c r="I29" s="1">
        <v>0</v>
      </c>
      <c r="J29" s="32">
        <f>'Begroting 2e jr.'!I29</f>
        <v>0</v>
      </c>
    </row>
    <row r="30" spans="1:13" x14ac:dyDescent="0.2">
      <c r="A30" s="12" t="str">
        <f>'Begroting 2e jr.'!A30</f>
        <v>Overig (Zelf omschrijven)</v>
      </c>
      <c r="B30" s="1">
        <v>0</v>
      </c>
      <c r="C30" s="32">
        <f>'Begroting 2e jr.'!B30</f>
        <v>0</v>
      </c>
      <c r="E30" s="19">
        <f t="shared" si="3"/>
        <v>0</v>
      </c>
      <c r="F30" s="20">
        <f t="shared" si="4"/>
        <v>0</v>
      </c>
      <c r="H30" s="12" t="str">
        <f>'Begroting 2e jr.'!H30</f>
        <v>Overig (Zelf omschrijven)</v>
      </c>
      <c r="I30" s="1">
        <v>0</v>
      </c>
      <c r="J30" s="32">
        <f>'Begroting 2e jr.'!I30</f>
        <v>0</v>
      </c>
    </row>
    <row r="31" spans="1:13" x14ac:dyDescent="0.2">
      <c r="A31" s="12" t="str">
        <f>'Begroting 2e jr.'!A31</f>
        <v>Overig (Zelf omschrijven)</v>
      </c>
      <c r="B31" s="1">
        <v>0</v>
      </c>
      <c r="C31" s="32">
        <f>'Begroting 2e jr.'!B31</f>
        <v>0</v>
      </c>
      <c r="E31" s="19">
        <f t="shared" si="3"/>
        <v>0</v>
      </c>
      <c r="F31" s="20">
        <f t="shared" si="4"/>
        <v>0</v>
      </c>
      <c r="H31" s="12" t="str">
        <f>'Begroting 2e jr.'!H31</f>
        <v>Overig (Zelf omschrijven)</v>
      </c>
      <c r="I31" s="1">
        <v>0</v>
      </c>
      <c r="J31" s="32">
        <f>'Begroting 2e jr.'!I31</f>
        <v>0</v>
      </c>
    </row>
    <row r="32" spans="1:13" x14ac:dyDescent="0.2">
      <c r="A32" s="12" t="str">
        <f>'Begroting 2e jr.'!A32</f>
        <v>Overig (Zelf omschrijven)</v>
      </c>
      <c r="B32" s="1">
        <v>0</v>
      </c>
      <c r="C32" s="32">
        <f>'Begroting 2e jr.'!B32</f>
        <v>0</v>
      </c>
      <c r="E32" s="19">
        <f t="shared" si="3"/>
        <v>0</v>
      </c>
      <c r="F32" s="20">
        <f t="shared" si="1"/>
        <v>0</v>
      </c>
      <c r="H32" s="12" t="str">
        <f>'Begroting 2e jr.'!H32</f>
        <v>Overig (Zelf omschrijven)</v>
      </c>
      <c r="I32" s="1">
        <v>0</v>
      </c>
      <c r="J32" s="32">
        <f>'Begroting 2e jr.'!I32</f>
        <v>0</v>
      </c>
    </row>
    <row r="33" spans="1:10" ht="13.5" thickBot="1" x14ac:dyDescent="0.25">
      <c r="A33" s="21" t="s">
        <v>10</v>
      </c>
      <c r="B33" s="22">
        <f>SUM(B18:B32)</f>
        <v>0</v>
      </c>
      <c r="C33" s="22">
        <f>SUM(C18:C32)</f>
        <v>0</v>
      </c>
      <c r="E33" s="19"/>
      <c r="F33" s="22">
        <f>SUM(F18:F32)</f>
        <v>0</v>
      </c>
      <c r="H33" s="21" t="s">
        <v>45</v>
      </c>
      <c r="I33" s="22">
        <f>SUM(I18:I32)</f>
        <v>0</v>
      </c>
      <c r="J33" s="22">
        <f>SUM(J18:J32)</f>
        <v>0</v>
      </c>
    </row>
    <row r="34" spans="1:10" ht="13.5" thickTop="1" x14ac:dyDescent="0.2">
      <c r="A34" s="7"/>
      <c r="B34" s="23"/>
      <c r="C34" s="23"/>
      <c r="E34" s="24"/>
      <c r="F34" s="23"/>
      <c r="H34" s="7"/>
      <c r="I34" s="23"/>
      <c r="J34" s="23"/>
    </row>
    <row r="35" spans="1:10" ht="13.5" thickBot="1" x14ac:dyDescent="0.25">
      <c r="A35" s="68" t="s">
        <v>155</v>
      </c>
      <c r="B35" s="68"/>
      <c r="C35" s="68"/>
      <c r="E35" s="19"/>
      <c r="F35" s="23"/>
      <c r="H35" s="68" t="s">
        <v>155</v>
      </c>
      <c r="I35" s="68"/>
      <c r="J35" s="68"/>
    </row>
    <row r="36" spans="1:10" ht="15" customHeight="1" x14ac:dyDescent="0.2">
      <c r="A36" s="70"/>
      <c r="B36" s="71"/>
      <c r="C36" s="72"/>
      <c r="E36" s="19"/>
      <c r="F36" s="23"/>
      <c r="H36" s="70"/>
      <c r="I36" s="71"/>
      <c r="J36" s="72"/>
    </row>
    <row r="37" spans="1:10" ht="15" customHeight="1" x14ac:dyDescent="0.2">
      <c r="A37" s="73"/>
      <c r="B37" s="74"/>
      <c r="C37" s="75"/>
      <c r="E37" s="19"/>
      <c r="F37" s="23"/>
      <c r="H37" s="73"/>
      <c r="I37" s="74"/>
      <c r="J37" s="75"/>
    </row>
    <row r="38" spans="1:10" ht="15" customHeight="1" x14ac:dyDescent="0.2">
      <c r="A38" s="73"/>
      <c r="B38" s="74"/>
      <c r="C38" s="75"/>
      <c r="E38" s="19"/>
      <c r="F38" s="23"/>
      <c r="H38" s="73"/>
      <c r="I38" s="74"/>
      <c r="J38" s="75"/>
    </row>
    <row r="39" spans="1:10" ht="15" customHeight="1" x14ac:dyDescent="0.2">
      <c r="A39" s="73"/>
      <c r="B39" s="74"/>
      <c r="C39" s="75"/>
      <c r="E39" s="19"/>
      <c r="F39" s="23"/>
      <c r="H39" s="73"/>
      <c r="I39" s="74"/>
      <c r="J39" s="75"/>
    </row>
    <row r="40" spans="1:10" ht="15" customHeight="1" x14ac:dyDescent="0.2">
      <c r="A40" s="73"/>
      <c r="B40" s="74"/>
      <c r="C40" s="75"/>
      <c r="E40" s="19"/>
      <c r="F40" s="23"/>
      <c r="H40" s="73"/>
      <c r="I40" s="74"/>
      <c r="J40" s="75"/>
    </row>
    <row r="41" spans="1:10" ht="15" customHeight="1" x14ac:dyDescent="0.2">
      <c r="A41" s="73"/>
      <c r="B41" s="74"/>
      <c r="C41" s="75"/>
      <c r="E41" s="19"/>
      <c r="F41" s="23"/>
      <c r="H41" s="73"/>
      <c r="I41" s="74"/>
      <c r="J41" s="75"/>
    </row>
    <row r="42" spans="1:10" ht="15.75" customHeight="1" thickBot="1" x14ac:dyDescent="0.25">
      <c r="A42" s="76"/>
      <c r="B42" s="77"/>
      <c r="C42" s="78"/>
      <c r="E42" s="19"/>
      <c r="F42" s="23"/>
      <c r="H42" s="76"/>
      <c r="I42" s="77"/>
      <c r="J42" s="78"/>
    </row>
    <row r="43" spans="1:10" x14ac:dyDescent="0.2">
      <c r="C43" s="25"/>
      <c r="E43" s="19"/>
      <c r="I43" s="25"/>
    </row>
    <row r="44" spans="1:10" x14ac:dyDescent="0.2">
      <c r="A44" s="18" t="s">
        <v>11</v>
      </c>
      <c r="B44" s="18"/>
      <c r="E44" s="19"/>
      <c r="H44" s="18" t="s">
        <v>34</v>
      </c>
    </row>
    <row r="45" spans="1:10" x14ac:dyDescent="0.2">
      <c r="A45" s="10" t="s">
        <v>12</v>
      </c>
      <c r="B45" s="1">
        <v>0</v>
      </c>
      <c r="C45" s="32">
        <f>'Begroting 2e jr.'!B45</f>
        <v>0</v>
      </c>
      <c r="E45" s="19">
        <f>IF($B$10="ja",0,IF($B$8="nee",100%,70%))</f>
        <v>0.7</v>
      </c>
      <c r="F45" s="20">
        <f t="shared" ref="F45:F62" si="5">IFERROR(B45*E45,0)</f>
        <v>0</v>
      </c>
      <c r="H45" s="10" t="s">
        <v>41</v>
      </c>
      <c r="I45" s="1">
        <v>0</v>
      </c>
      <c r="J45" s="32">
        <f>'Begroting 2e jr.'!I45</f>
        <v>0</v>
      </c>
    </row>
    <row r="46" spans="1:10" x14ac:dyDescent="0.2">
      <c r="A46" s="10" t="s">
        <v>13</v>
      </c>
      <c r="B46" s="1">
        <v>0</v>
      </c>
      <c r="C46" s="32">
        <f>'Begroting 2e jr.'!B46</f>
        <v>0</v>
      </c>
      <c r="E46" s="19">
        <f t="shared" ref="E46:E51" si="6">IF($B$10="ja",0,IF($B$8="nee",100%,70%))</f>
        <v>0.7</v>
      </c>
      <c r="F46" s="20">
        <f t="shared" si="5"/>
        <v>0</v>
      </c>
      <c r="H46" s="10" t="s">
        <v>39</v>
      </c>
      <c r="I46" s="1">
        <v>0</v>
      </c>
      <c r="J46" s="32">
        <f>'Begroting 2e jr.'!I46</f>
        <v>0</v>
      </c>
    </row>
    <row r="47" spans="1:10" x14ac:dyDescent="0.2">
      <c r="A47" s="10" t="s">
        <v>14</v>
      </c>
      <c r="B47" s="1">
        <v>0</v>
      </c>
      <c r="C47" s="32">
        <f>'Begroting 2e jr.'!B47</f>
        <v>0</v>
      </c>
      <c r="E47" s="19">
        <f t="shared" si="6"/>
        <v>0.7</v>
      </c>
      <c r="F47" s="20">
        <f t="shared" si="5"/>
        <v>0</v>
      </c>
      <c r="H47" s="10" t="s">
        <v>37</v>
      </c>
      <c r="I47" s="1">
        <v>0</v>
      </c>
      <c r="J47" s="32">
        <f>'Begroting 2e jr.'!I47</f>
        <v>0</v>
      </c>
    </row>
    <row r="48" spans="1:10" x14ac:dyDescent="0.2">
      <c r="A48" s="10" t="s">
        <v>186</v>
      </c>
      <c r="B48" s="1">
        <v>0</v>
      </c>
      <c r="C48" s="32">
        <f>'Begroting 2e jr.'!B48</f>
        <v>0</v>
      </c>
      <c r="E48" s="19">
        <f t="shared" si="6"/>
        <v>0.7</v>
      </c>
      <c r="F48" s="20">
        <f t="shared" si="5"/>
        <v>0</v>
      </c>
      <c r="H48" s="10" t="s">
        <v>40</v>
      </c>
      <c r="I48" s="1">
        <v>0</v>
      </c>
      <c r="J48" s="32">
        <f>'Begroting 2e jr.'!I48</f>
        <v>0</v>
      </c>
    </row>
    <row r="49" spans="1:10" x14ac:dyDescent="0.2">
      <c r="A49" s="10" t="s">
        <v>15</v>
      </c>
      <c r="B49" s="1">
        <v>0</v>
      </c>
      <c r="C49" s="32">
        <f>'Begroting 2e jr.'!B49</f>
        <v>0</v>
      </c>
      <c r="E49" s="19">
        <f t="shared" si="6"/>
        <v>0.7</v>
      </c>
      <c r="F49" s="20">
        <f t="shared" si="5"/>
        <v>0</v>
      </c>
      <c r="H49" s="10" t="s">
        <v>191</v>
      </c>
      <c r="I49" s="1">
        <v>0</v>
      </c>
      <c r="J49" s="32">
        <f>'Begroting 2e jr.'!I49</f>
        <v>0</v>
      </c>
    </row>
    <row r="50" spans="1:10" x14ac:dyDescent="0.2">
      <c r="A50" s="10" t="s">
        <v>22</v>
      </c>
      <c r="B50" s="1">
        <v>0</v>
      </c>
      <c r="C50" s="32">
        <f>'Begroting 2e jr.'!B50</f>
        <v>0</v>
      </c>
      <c r="E50" s="19">
        <f t="shared" si="6"/>
        <v>0.7</v>
      </c>
      <c r="F50" s="20">
        <f t="shared" si="5"/>
        <v>0</v>
      </c>
      <c r="H50" s="12" t="str">
        <f>'Begroting 2e jr.'!H50</f>
        <v>Fonds 1 (zelf omschrijven)</v>
      </c>
      <c r="I50" s="1">
        <v>0</v>
      </c>
      <c r="J50" s="32">
        <f>'Begroting 2e jr.'!I50</f>
        <v>0</v>
      </c>
    </row>
    <row r="51" spans="1:10" x14ac:dyDescent="0.2">
      <c r="A51" s="10" t="s">
        <v>16</v>
      </c>
      <c r="B51" s="1">
        <v>0</v>
      </c>
      <c r="C51" s="32">
        <f>'Begroting 2e jr.'!B51</f>
        <v>0</v>
      </c>
      <c r="E51" s="19">
        <f t="shared" si="6"/>
        <v>0.7</v>
      </c>
      <c r="F51" s="20">
        <f t="shared" si="5"/>
        <v>0</v>
      </c>
      <c r="H51" s="12" t="str">
        <f>'Begroting 2e jr.'!H51</f>
        <v>Fonds 2 (zelf omschrijven)</v>
      </c>
      <c r="I51" s="1">
        <v>0</v>
      </c>
      <c r="J51" s="32">
        <f>'Begroting 2e jr.'!I51</f>
        <v>0</v>
      </c>
    </row>
    <row r="52" spans="1:10" x14ac:dyDescent="0.2">
      <c r="A52" s="10" t="s">
        <v>9</v>
      </c>
      <c r="B52" s="1">
        <v>0</v>
      </c>
      <c r="C52" s="32">
        <f>'Begroting 2e jr.'!B52</f>
        <v>0</v>
      </c>
      <c r="E52" s="19">
        <v>0</v>
      </c>
      <c r="F52" s="20">
        <f t="shared" si="5"/>
        <v>0</v>
      </c>
      <c r="H52" s="12" t="str">
        <f>'Begroting 2e jr.'!H52</f>
        <v>Sponsor 1 (zelf omschrijven)</v>
      </c>
      <c r="I52" s="1">
        <v>0</v>
      </c>
      <c r="J52" s="32">
        <f>'Begroting 2e jr.'!I52</f>
        <v>0</v>
      </c>
    </row>
    <row r="53" spans="1:10" x14ac:dyDescent="0.2">
      <c r="A53" s="10" t="s">
        <v>17</v>
      </c>
      <c r="B53" s="1">
        <v>0</v>
      </c>
      <c r="C53" s="32">
        <f>'Begroting 2e jr.'!B53</f>
        <v>0</v>
      </c>
      <c r="E53" s="19">
        <f t="shared" ref="E53:E56" si="7">IF($B$10="ja",0,IF($B$8="nee",100%,70%))</f>
        <v>0.7</v>
      </c>
      <c r="F53" s="20">
        <f t="shared" si="5"/>
        <v>0</v>
      </c>
      <c r="H53" s="12" t="str">
        <f>'Begroting 2e jr.'!H53</f>
        <v>Sponsor 2 (zelf omschrijven)</v>
      </c>
      <c r="I53" s="1">
        <v>0</v>
      </c>
      <c r="J53" s="32">
        <f>'Begroting 2e jr.'!I53</f>
        <v>0</v>
      </c>
    </row>
    <row r="54" spans="1:10" x14ac:dyDescent="0.2">
      <c r="A54" s="10" t="s">
        <v>6</v>
      </c>
      <c r="B54" s="1">
        <v>0</v>
      </c>
      <c r="C54" s="32">
        <f>'Begroting 2e jr.'!B54</f>
        <v>0</v>
      </c>
      <c r="E54" s="19">
        <f t="shared" si="7"/>
        <v>0.7</v>
      </c>
      <c r="F54" s="20">
        <f t="shared" si="5"/>
        <v>0</v>
      </c>
      <c r="H54" s="12" t="str">
        <f>'Begroting 2e jr.'!H54</f>
        <v>Subsidie 1 niet gemeente Eindhoven (zelf omschrijven)</v>
      </c>
      <c r="I54" s="1">
        <v>0</v>
      </c>
      <c r="J54" s="32">
        <f>'Begroting 2e jr.'!I54</f>
        <v>0</v>
      </c>
    </row>
    <row r="55" spans="1:10" x14ac:dyDescent="0.2">
      <c r="A55" s="10" t="s">
        <v>20</v>
      </c>
      <c r="B55" s="1">
        <v>0</v>
      </c>
      <c r="C55" s="32">
        <f>'Begroting 2e jr.'!B55</f>
        <v>0</v>
      </c>
      <c r="E55" s="19">
        <f t="shared" si="7"/>
        <v>0.7</v>
      </c>
      <c r="F55" s="20">
        <f t="shared" si="5"/>
        <v>0</v>
      </c>
      <c r="H55" s="12" t="str">
        <f>'Begroting 2e jr.'!H55</f>
        <v>Subsidie 2 niet gemeente Eindhoven (zelf omschrijven)</v>
      </c>
      <c r="I55" s="1">
        <v>0</v>
      </c>
      <c r="J55" s="32">
        <f>'Begroting 2e jr.'!I55</f>
        <v>0</v>
      </c>
    </row>
    <row r="56" spans="1:10" x14ac:dyDescent="0.2">
      <c r="A56" s="10" t="s">
        <v>21</v>
      </c>
      <c r="B56" s="1">
        <v>0</v>
      </c>
      <c r="C56" s="32">
        <f>'Begroting 2e jr.'!B56</f>
        <v>0</v>
      </c>
      <c r="E56" s="19">
        <f t="shared" si="7"/>
        <v>0.7</v>
      </c>
      <c r="F56" s="20">
        <f t="shared" si="5"/>
        <v>0</v>
      </c>
      <c r="H56" s="12" t="str">
        <f>'Begroting 2e jr.'!H56</f>
        <v>Overig (Zelf omschrijven)</v>
      </c>
      <c r="I56" s="1">
        <v>0</v>
      </c>
      <c r="J56" s="32">
        <f>'Begroting 2e jr.'!I56</f>
        <v>0</v>
      </c>
    </row>
    <row r="57" spans="1:10" x14ac:dyDescent="0.2">
      <c r="A57" s="10" t="s">
        <v>122</v>
      </c>
      <c r="B57" s="1">
        <v>0</v>
      </c>
      <c r="C57" s="32">
        <f>'Begroting 2e jr.'!B57</f>
        <v>0</v>
      </c>
      <c r="E57" s="19">
        <v>0</v>
      </c>
      <c r="F57" s="20">
        <f t="shared" si="5"/>
        <v>0</v>
      </c>
      <c r="H57" s="12" t="str">
        <f>'Begroting 2e jr.'!H57</f>
        <v>Overig (Zelf omschrijven)</v>
      </c>
      <c r="I57" s="1">
        <v>0</v>
      </c>
      <c r="J57" s="32">
        <f>'Begroting 2e jr.'!I57</f>
        <v>0</v>
      </c>
    </row>
    <row r="58" spans="1:10" x14ac:dyDescent="0.2">
      <c r="A58" s="12" t="str">
        <f>'Begroting 2e jr.'!A58</f>
        <v>Overig (Zelf omschrijven)</v>
      </c>
      <c r="B58" s="1">
        <v>0</v>
      </c>
      <c r="C58" s="32">
        <f>'Begroting 2e jr.'!B58</f>
        <v>0</v>
      </c>
      <c r="E58" s="19">
        <f t="shared" ref="E58:E62" si="8">IF($B$10="ja",0,IF($B$8="nee",100%,70%))</f>
        <v>0.7</v>
      </c>
      <c r="F58" s="20">
        <f t="shared" ref="F58:F61" si="9">IFERROR(B58*E58,0)</f>
        <v>0</v>
      </c>
      <c r="H58" s="12" t="str">
        <f>'Begroting 2e jr.'!H58</f>
        <v>Overig (Zelf omschrijven)</v>
      </c>
      <c r="I58" s="1">
        <v>0</v>
      </c>
      <c r="J58" s="32">
        <f>'Begroting 2e jr.'!I58</f>
        <v>0</v>
      </c>
    </row>
    <row r="59" spans="1:10" x14ac:dyDescent="0.2">
      <c r="A59" s="12" t="str">
        <f>'Begroting 2e jr.'!A59</f>
        <v>Overig (Zelf omschrijven)</v>
      </c>
      <c r="B59" s="1">
        <v>0</v>
      </c>
      <c r="C59" s="32">
        <f>'Begroting 2e jr.'!B59</f>
        <v>0</v>
      </c>
      <c r="E59" s="19">
        <f t="shared" si="8"/>
        <v>0.7</v>
      </c>
      <c r="F59" s="20">
        <f t="shared" si="9"/>
        <v>0</v>
      </c>
      <c r="H59" s="12" t="str">
        <f>'Begroting 2e jr.'!H59</f>
        <v>Overig (Zelf omschrijven)</v>
      </c>
      <c r="I59" s="1">
        <v>0</v>
      </c>
      <c r="J59" s="32">
        <f>'Begroting 2e jr.'!I59</f>
        <v>0</v>
      </c>
    </row>
    <row r="60" spans="1:10" x14ac:dyDescent="0.2">
      <c r="A60" s="12" t="str">
        <f>'Begroting 2e jr.'!A60</f>
        <v>Overig (Zelf omschrijven)</v>
      </c>
      <c r="B60" s="1">
        <v>0</v>
      </c>
      <c r="C60" s="32">
        <f>'Begroting 2e jr.'!B60</f>
        <v>0</v>
      </c>
      <c r="E60" s="19">
        <f t="shared" si="8"/>
        <v>0.7</v>
      </c>
      <c r="F60" s="20">
        <f t="shared" si="9"/>
        <v>0</v>
      </c>
      <c r="H60" s="12" t="str">
        <f>'Begroting 2e jr.'!H60</f>
        <v>Overig (Zelf omschrijven)</v>
      </c>
      <c r="I60" s="1">
        <v>0</v>
      </c>
      <c r="J60" s="32">
        <f>'Begroting 2e jr.'!I60</f>
        <v>0</v>
      </c>
    </row>
    <row r="61" spans="1:10" x14ac:dyDescent="0.2">
      <c r="A61" s="12" t="str">
        <f>'Begroting 2e jr.'!A61</f>
        <v>Overig (Zelf omschrijven)</v>
      </c>
      <c r="B61" s="1">
        <v>0</v>
      </c>
      <c r="C61" s="32">
        <f>'Begroting 2e jr.'!B61</f>
        <v>0</v>
      </c>
      <c r="E61" s="19">
        <f t="shared" si="8"/>
        <v>0.7</v>
      </c>
      <c r="F61" s="20">
        <f t="shared" si="9"/>
        <v>0</v>
      </c>
      <c r="H61" s="12" t="str">
        <f>'Begroting 2e jr.'!H61</f>
        <v>Overig (Zelf omschrijven)</v>
      </c>
      <c r="I61" s="1">
        <v>0</v>
      </c>
      <c r="J61" s="32">
        <f>'Begroting 2e jr.'!I61</f>
        <v>0</v>
      </c>
    </row>
    <row r="62" spans="1:10" x14ac:dyDescent="0.2">
      <c r="A62" s="12" t="str">
        <f>'Begroting 2e jr.'!A62</f>
        <v>Overig (Zelf omschrijven)</v>
      </c>
      <c r="B62" s="1">
        <v>0</v>
      </c>
      <c r="C62" s="32">
        <f>'Begroting 2e jr.'!B62</f>
        <v>0</v>
      </c>
      <c r="E62" s="19">
        <f t="shared" si="8"/>
        <v>0.7</v>
      </c>
      <c r="F62" s="20">
        <f t="shared" si="5"/>
        <v>0</v>
      </c>
      <c r="H62" s="12" t="str">
        <f>'Begroting 2e jr.'!H62</f>
        <v>Overig (Zelf omschrijven)</v>
      </c>
      <c r="I62" s="1">
        <v>0</v>
      </c>
      <c r="J62" s="32">
        <f>'Begroting 2e jr.'!I62</f>
        <v>0</v>
      </c>
    </row>
    <row r="63" spans="1:10" ht="13.5" thickBot="1" x14ac:dyDescent="0.25">
      <c r="A63" s="21" t="s">
        <v>26</v>
      </c>
      <c r="B63" s="22">
        <f>SUM(B45:B62)</f>
        <v>0</v>
      </c>
      <c r="C63" s="22">
        <f>SUM(C45:C62)</f>
        <v>0</v>
      </c>
      <c r="E63" s="19"/>
      <c r="F63" s="22">
        <f>SUM(F45:F62)</f>
        <v>0</v>
      </c>
      <c r="H63" s="21" t="s">
        <v>46</v>
      </c>
      <c r="I63" s="22">
        <f>SUM(I45:I62)</f>
        <v>0</v>
      </c>
      <c r="J63" s="22">
        <f>SUM(J45:J62)</f>
        <v>0</v>
      </c>
    </row>
    <row r="64" spans="1:10" ht="13.5" thickTop="1" x14ac:dyDescent="0.2">
      <c r="A64" s="7"/>
      <c r="B64" s="23"/>
      <c r="C64" s="23"/>
      <c r="E64" s="24"/>
      <c r="F64" s="23"/>
      <c r="H64" s="7"/>
      <c r="I64" s="23"/>
      <c r="J64" s="23"/>
    </row>
    <row r="65" spans="1:10" ht="13.5" thickBot="1" x14ac:dyDescent="0.25">
      <c r="A65" s="68" t="s">
        <v>155</v>
      </c>
      <c r="B65" s="68"/>
      <c r="C65" s="68"/>
      <c r="E65" s="19"/>
      <c r="F65" s="23"/>
      <c r="H65" s="68" t="s">
        <v>155</v>
      </c>
      <c r="I65" s="68"/>
      <c r="J65" s="68"/>
    </row>
    <row r="66" spans="1:10" x14ac:dyDescent="0.2">
      <c r="A66" s="70"/>
      <c r="B66" s="71"/>
      <c r="C66" s="72"/>
      <c r="E66" s="19"/>
      <c r="F66" s="23"/>
      <c r="H66" s="70"/>
      <c r="I66" s="71"/>
      <c r="J66" s="72"/>
    </row>
    <row r="67" spans="1:10" x14ac:dyDescent="0.2">
      <c r="A67" s="73"/>
      <c r="B67" s="74"/>
      <c r="C67" s="75"/>
      <c r="E67" s="19"/>
      <c r="F67" s="23"/>
      <c r="H67" s="73"/>
      <c r="I67" s="74"/>
      <c r="J67" s="75"/>
    </row>
    <row r="68" spans="1:10" x14ac:dyDescent="0.2">
      <c r="A68" s="73"/>
      <c r="B68" s="74"/>
      <c r="C68" s="75"/>
      <c r="E68" s="19"/>
      <c r="F68" s="23"/>
      <c r="H68" s="73"/>
      <c r="I68" s="74"/>
      <c r="J68" s="75"/>
    </row>
    <row r="69" spans="1:10" x14ac:dyDescent="0.2">
      <c r="A69" s="73"/>
      <c r="B69" s="74"/>
      <c r="C69" s="75"/>
      <c r="E69" s="19"/>
      <c r="F69" s="23"/>
      <c r="H69" s="73"/>
      <c r="I69" s="74"/>
      <c r="J69" s="75"/>
    </row>
    <row r="70" spans="1:10" x14ac:dyDescent="0.2">
      <c r="A70" s="73"/>
      <c r="B70" s="74"/>
      <c r="C70" s="75"/>
      <c r="E70" s="19"/>
      <c r="F70" s="23"/>
      <c r="H70" s="73"/>
      <c r="I70" s="74"/>
      <c r="J70" s="75"/>
    </row>
    <row r="71" spans="1:10" x14ac:dyDescent="0.2">
      <c r="A71" s="73"/>
      <c r="B71" s="74"/>
      <c r="C71" s="75"/>
      <c r="E71" s="19"/>
      <c r="F71" s="23"/>
      <c r="H71" s="73"/>
      <c r="I71" s="74"/>
      <c r="J71" s="75"/>
    </row>
    <row r="72" spans="1:10" ht="13.5" thickBot="1" x14ac:dyDescent="0.25">
      <c r="A72" s="76"/>
      <c r="B72" s="77"/>
      <c r="C72" s="78"/>
      <c r="E72" s="19"/>
      <c r="F72" s="23"/>
      <c r="H72" s="76"/>
      <c r="I72" s="77"/>
      <c r="J72" s="78"/>
    </row>
    <row r="73" spans="1:10" x14ac:dyDescent="0.2">
      <c r="C73" s="26"/>
      <c r="E73" s="19"/>
      <c r="I73" s="26"/>
    </row>
    <row r="74" spans="1:10" ht="13.5" thickBot="1" x14ac:dyDescent="0.25">
      <c r="A74" s="18" t="s">
        <v>18</v>
      </c>
      <c r="B74" s="18"/>
      <c r="E74" s="19"/>
      <c r="H74" s="7" t="s">
        <v>156</v>
      </c>
    </row>
    <row r="75" spans="1:10" ht="12.75" customHeight="1" x14ac:dyDescent="0.2">
      <c r="A75" s="10" t="s">
        <v>124</v>
      </c>
      <c r="B75" s="1">
        <v>0</v>
      </c>
      <c r="C75" s="32">
        <f>'Begroting 2e jr.'!B75</f>
        <v>0</v>
      </c>
      <c r="E75" s="19">
        <v>0</v>
      </c>
      <c r="F75" s="20">
        <f t="shared" ref="F75:F100" si="10">IFERROR(B75*E75,0)</f>
        <v>0</v>
      </c>
      <c r="H75" s="80"/>
      <c r="I75" s="81"/>
      <c r="J75" s="82"/>
    </row>
    <row r="76" spans="1:10" ht="15" customHeight="1" x14ac:dyDescent="0.2">
      <c r="A76" s="10" t="s">
        <v>123</v>
      </c>
      <c r="B76" s="1">
        <v>0</v>
      </c>
      <c r="C76" s="32">
        <f>'Begroting 2e jr.'!B76</f>
        <v>0</v>
      </c>
      <c r="E76" s="19">
        <f>IF($B$8="nee",100%,70%)</f>
        <v>0.7</v>
      </c>
      <c r="F76" s="20">
        <f t="shared" si="10"/>
        <v>0</v>
      </c>
      <c r="H76" s="83"/>
      <c r="I76" s="84"/>
      <c r="J76" s="85"/>
    </row>
    <row r="77" spans="1:10" ht="15" customHeight="1" x14ac:dyDescent="0.2">
      <c r="A77" s="10" t="s">
        <v>105</v>
      </c>
      <c r="B77" s="1">
        <v>0</v>
      </c>
      <c r="C77" s="32">
        <f>'Begroting 2e jr.'!B77</f>
        <v>0</v>
      </c>
      <c r="E77" s="19">
        <f>IF($B$8="nee",100%,70%)</f>
        <v>0.7</v>
      </c>
      <c r="F77" s="20">
        <f t="shared" si="10"/>
        <v>0</v>
      </c>
      <c r="H77" s="83"/>
      <c r="I77" s="84"/>
      <c r="J77" s="85"/>
    </row>
    <row r="78" spans="1:10" ht="15" customHeight="1" x14ac:dyDescent="0.2">
      <c r="A78" s="10" t="s">
        <v>106</v>
      </c>
      <c r="B78" s="1">
        <v>0</v>
      </c>
      <c r="C78" s="32">
        <f>'Begroting 2e jr.'!B78</f>
        <v>0</v>
      </c>
      <c r="E78" s="19">
        <v>0</v>
      </c>
      <c r="F78" s="20">
        <f t="shared" si="10"/>
        <v>0</v>
      </c>
      <c r="H78" s="83"/>
      <c r="I78" s="84"/>
      <c r="J78" s="85"/>
    </row>
    <row r="79" spans="1:10" ht="15" customHeight="1" x14ac:dyDescent="0.2">
      <c r="A79" s="10" t="s">
        <v>19</v>
      </c>
      <c r="B79" s="1">
        <v>0</v>
      </c>
      <c r="C79" s="32">
        <f>'Begroting 2e jr.'!B79</f>
        <v>0</v>
      </c>
      <c r="E79" s="19">
        <f>IF($B$8="nee",100%,70%)</f>
        <v>0.7</v>
      </c>
      <c r="F79" s="20">
        <f t="shared" si="10"/>
        <v>0</v>
      </c>
      <c r="H79" s="83"/>
      <c r="I79" s="84"/>
      <c r="J79" s="85"/>
    </row>
    <row r="80" spans="1:10" ht="15" customHeight="1" x14ac:dyDescent="0.2">
      <c r="A80" s="10" t="s">
        <v>111</v>
      </c>
      <c r="B80" s="1">
        <v>0</v>
      </c>
      <c r="C80" s="32">
        <f>'Begroting 2e jr.'!B80</f>
        <v>0</v>
      </c>
      <c r="E80" s="19">
        <f>IF($B$8="nee",100%,70%)</f>
        <v>0.7</v>
      </c>
      <c r="F80" s="20">
        <f t="shared" si="10"/>
        <v>0</v>
      </c>
      <c r="H80" s="83"/>
      <c r="I80" s="84"/>
      <c r="J80" s="85"/>
    </row>
    <row r="81" spans="1:10" ht="15" customHeight="1" x14ac:dyDescent="0.2">
      <c r="A81" s="10" t="s">
        <v>121</v>
      </c>
      <c r="B81" s="1">
        <v>0</v>
      </c>
      <c r="C81" s="32">
        <f>'Begroting 2e jr.'!B81</f>
        <v>0</v>
      </c>
      <c r="E81" s="19">
        <v>0</v>
      </c>
      <c r="F81" s="20">
        <f t="shared" si="10"/>
        <v>0</v>
      </c>
      <c r="H81" s="83"/>
      <c r="I81" s="84"/>
      <c r="J81" s="85"/>
    </row>
    <row r="82" spans="1:10" ht="15" customHeight="1" x14ac:dyDescent="0.2">
      <c r="A82" s="10" t="s">
        <v>129</v>
      </c>
      <c r="B82" s="1">
        <v>0</v>
      </c>
      <c r="C82" s="32">
        <f>'Begroting 2e jr.'!B82</f>
        <v>0</v>
      </c>
      <c r="E82" s="19">
        <f>IF($B$8="nee",100%,70%)</f>
        <v>0.7</v>
      </c>
      <c r="F82" s="20">
        <f t="shared" si="10"/>
        <v>0</v>
      </c>
      <c r="H82" s="83"/>
      <c r="I82" s="84"/>
      <c r="J82" s="85"/>
    </row>
    <row r="83" spans="1:10" ht="15" customHeight="1" x14ac:dyDescent="0.2">
      <c r="A83" s="10" t="s">
        <v>28</v>
      </c>
      <c r="B83" s="1">
        <v>0</v>
      </c>
      <c r="C83" s="32">
        <f>'Begroting 2e jr.'!B83</f>
        <v>0</v>
      </c>
      <c r="E83" s="19">
        <v>0</v>
      </c>
      <c r="F83" s="20">
        <f t="shared" si="10"/>
        <v>0</v>
      </c>
      <c r="H83" s="83"/>
      <c r="I83" s="84"/>
      <c r="J83" s="85"/>
    </row>
    <row r="84" spans="1:10" ht="15" customHeight="1" x14ac:dyDescent="0.2">
      <c r="A84" s="10" t="s">
        <v>187</v>
      </c>
      <c r="B84" s="1">
        <v>0</v>
      </c>
      <c r="C84" s="32">
        <f>'Begroting 2e jr.'!B84</f>
        <v>0</v>
      </c>
      <c r="E84" s="19">
        <v>0</v>
      </c>
      <c r="F84" s="20">
        <f t="shared" si="10"/>
        <v>0</v>
      </c>
      <c r="H84" s="83"/>
      <c r="I84" s="84"/>
      <c r="J84" s="85"/>
    </row>
    <row r="85" spans="1:10" ht="15" customHeight="1" x14ac:dyDescent="0.2">
      <c r="A85" s="12" t="str">
        <f>'Begroting 2e jr.'!A85</f>
        <v>Activiteit 1 (vermeld de activiteit en vul de kosten in die NIET in de bovengenoemde activiteitenkosten al zijn meegerekend)</v>
      </c>
      <c r="B85" s="1">
        <v>0</v>
      </c>
      <c r="C85" s="32">
        <f>'Begroting 2e jr.'!B85</f>
        <v>0</v>
      </c>
      <c r="E85" s="19">
        <f t="shared" ref="E85:E100" si="11">IF($B$8="nee",100%,70%)</f>
        <v>0.7</v>
      </c>
      <c r="F85" s="20">
        <f t="shared" si="10"/>
        <v>0</v>
      </c>
      <c r="H85" s="83"/>
      <c r="I85" s="84"/>
      <c r="J85" s="85"/>
    </row>
    <row r="86" spans="1:10" ht="15" customHeight="1" x14ac:dyDescent="0.2">
      <c r="A86" s="12" t="str">
        <f>'Begroting 2e jr.'!A86</f>
        <v>Activiteit 2 (vermeld de activiteit en vul de kosten in die NIET in de bovengenoemde activiteitenkosten al zijn meegerekend)</v>
      </c>
      <c r="B86" s="1">
        <v>0</v>
      </c>
      <c r="C86" s="32">
        <f>'Begroting 2e jr.'!B86</f>
        <v>0</v>
      </c>
      <c r="E86" s="19">
        <f t="shared" si="11"/>
        <v>0.7</v>
      </c>
      <c r="F86" s="20">
        <f t="shared" si="10"/>
        <v>0</v>
      </c>
      <c r="H86" s="83"/>
      <c r="I86" s="84"/>
      <c r="J86" s="85"/>
    </row>
    <row r="87" spans="1:10" ht="15" customHeight="1" x14ac:dyDescent="0.2">
      <c r="A87" s="12" t="str">
        <f>'Begroting 2e jr.'!A87</f>
        <v>Activiteit 3 (vermeld de activiteit en vul de kosten in die NIET in de bovengenoemde activiteitenkosten al zijn meegerekend)</v>
      </c>
      <c r="B87" s="1">
        <v>0</v>
      </c>
      <c r="C87" s="32">
        <f>'Begroting 2e jr.'!B87</f>
        <v>0</v>
      </c>
      <c r="E87" s="19">
        <f t="shared" si="11"/>
        <v>0.7</v>
      </c>
      <c r="F87" s="20">
        <f t="shared" si="10"/>
        <v>0</v>
      </c>
      <c r="H87" s="83"/>
      <c r="I87" s="84"/>
      <c r="J87" s="85"/>
    </row>
    <row r="88" spans="1:10" ht="15" customHeight="1" x14ac:dyDescent="0.2">
      <c r="A88" s="12" t="str">
        <f>'Begroting 2e jr.'!A88</f>
        <v>Activiteit 4 (vermeld de activiteit en vul de kosten in die NIET in de bovengenoemde activiteitenkosten al zijn meegerekend)</v>
      </c>
      <c r="B88" s="1">
        <v>0</v>
      </c>
      <c r="C88" s="32">
        <f>'Begroting 2e jr.'!B88</f>
        <v>0</v>
      </c>
      <c r="E88" s="19">
        <f t="shared" si="11"/>
        <v>0.7</v>
      </c>
      <c r="F88" s="20">
        <f t="shared" si="10"/>
        <v>0</v>
      </c>
      <c r="H88" s="83"/>
      <c r="I88" s="84"/>
      <c r="J88" s="85"/>
    </row>
    <row r="89" spans="1:10" ht="15" customHeight="1" x14ac:dyDescent="0.2">
      <c r="A89" s="12" t="str">
        <f>'Begroting 2e jr.'!A89</f>
        <v>Activiteit 5 (vermeld de activiteit en vul de kosten in die NIET in de bovengenoemde activiteitenkosten al zijn meegerekend)</v>
      </c>
      <c r="B89" s="1">
        <v>0</v>
      </c>
      <c r="C89" s="32">
        <f>'Begroting 2e jr.'!B89</f>
        <v>0</v>
      </c>
      <c r="E89" s="19">
        <f t="shared" si="11"/>
        <v>0.7</v>
      </c>
      <c r="F89" s="20">
        <f t="shared" si="10"/>
        <v>0</v>
      </c>
      <c r="H89" s="83"/>
      <c r="I89" s="84"/>
      <c r="J89" s="85"/>
    </row>
    <row r="90" spans="1:10" ht="15" customHeight="1" x14ac:dyDescent="0.2">
      <c r="A90" s="12" t="str">
        <f>'Begroting 2e jr.'!A90</f>
        <v>Activiteit 6 (vermeld de activiteit en vul de kosten in die NIET in de bovengenoemde activiteitenkosten al zijn meegerekend)</v>
      </c>
      <c r="B90" s="1">
        <v>0</v>
      </c>
      <c r="C90" s="32">
        <f>'Begroting 2e jr.'!B90</f>
        <v>0</v>
      </c>
      <c r="E90" s="19">
        <f t="shared" si="11"/>
        <v>0.7</v>
      </c>
      <c r="F90" s="20">
        <f t="shared" si="10"/>
        <v>0</v>
      </c>
      <c r="H90" s="83"/>
      <c r="I90" s="84"/>
      <c r="J90" s="85"/>
    </row>
    <row r="91" spans="1:10" ht="15" customHeight="1" x14ac:dyDescent="0.2">
      <c r="A91" s="12" t="str">
        <f>'Begroting 2e jr.'!A91</f>
        <v>Activiteit 7 (vermeld de activiteit en vul de kosten in die NIET in de bovengenoemde activiteitenkosten al zijn meegerekend)</v>
      </c>
      <c r="B91" s="1">
        <v>0</v>
      </c>
      <c r="C91" s="32">
        <f>'Begroting 2e jr.'!B91</f>
        <v>0</v>
      </c>
      <c r="E91" s="19">
        <f t="shared" si="11"/>
        <v>0.7</v>
      </c>
      <c r="F91" s="20">
        <f t="shared" si="10"/>
        <v>0</v>
      </c>
      <c r="H91" s="83"/>
      <c r="I91" s="84"/>
      <c r="J91" s="85"/>
    </row>
    <row r="92" spans="1:10" ht="15" customHeight="1" x14ac:dyDescent="0.2">
      <c r="A92" s="12" t="str">
        <f>'Begroting 2e jr.'!A92</f>
        <v>Activiteit 8 (vermeld de activiteit en vul de kosten in die NIET in de bovengenoemde activiteitenkosten al zijn meegerekend)</v>
      </c>
      <c r="B92" s="1">
        <v>0</v>
      </c>
      <c r="C92" s="32">
        <f>'Begroting 2e jr.'!B92</f>
        <v>0</v>
      </c>
      <c r="E92" s="19">
        <f t="shared" si="11"/>
        <v>0.7</v>
      </c>
      <c r="F92" s="20">
        <f t="shared" si="10"/>
        <v>0</v>
      </c>
      <c r="H92" s="83"/>
      <c r="I92" s="84"/>
      <c r="J92" s="85"/>
    </row>
    <row r="93" spans="1:10" ht="15" customHeight="1" x14ac:dyDescent="0.2">
      <c r="A93" s="12" t="str">
        <f>'Begroting 2e jr.'!A93</f>
        <v>Activiteit 9 (vermeld de activiteit en vul de kosten in die NIET in de bovengenoemde activiteitenkosten al zijn meegerekend)</v>
      </c>
      <c r="B93" s="1">
        <v>0</v>
      </c>
      <c r="C93" s="32">
        <f>'Begroting 2e jr.'!B93</f>
        <v>0</v>
      </c>
      <c r="E93" s="19">
        <f t="shared" si="11"/>
        <v>0.7</v>
      </c>
      <c r="F93" s="20">
        <f t="shared" si="10"/>
        <v>0</v>
      </c>
      <c r="H93" s="83"/>
      <c r="I93" s="84"/>
      <c r="J93" s="85"/>
    </row>
    <row r="94" spans="1:10" ht="15" customHeight="1" x14ac:dyDescent="0.2">
      <c r="A94" s="12" t="str">
        <f>'Begroting 2e jr.'!A94</f>
        <v>Activiteit 10 (vermeld de activiteit en vul de kosten in die NIET in de bovengenoemde activiteitenkosten al zijn meegerekend)</v>
      </c>
      <c r="B94" s="1">
        <v>0</v>
      </c>
      <c r="C94" s="32">
        <f>'Begroting 2e jr.'!B94</f>
        <v>0</v>
      </c>
      <c r="E94" s="19">
        <f t="shared" si="11"/>
        <v>0.7</v>
      </c>
      <c r="F94" s="20">
        <f t="shared" si="10"/>
        <v>0</v>
      </c>
      <c r="H94" s="83"/>
      <c r="I94" s="84"/>
      <c r="J94" s="85"/>
    </row>
    <row r="95" spans="1:10" ht="15" customHeight="1" x14ac:dyDescent="0.2">
      <c r="A95" s="12" t="str">
        <f>'Begroting 2e jr.'!A95</f>
        <v>Activiteit 11 (vermeld de activiteit en vul de kosten in die NIET in de bovengenoemde activiteitenkosten al zijn meegerekend)</v>
      </c>
      <c r="B95" s="1">
        <v>0</v>
      </c>
      <c r="C95" s="32">
        <f>'Begroting 2e jr.'!B95</f>
        <v>0</v>
      </c>
      <c r="E95" s="19">
        <f t="shared" si="11"/>
        <v>0.7</v>
      </c>
      <c r="F95" s="20">
        <f t="shared" si="10"/>
        <v>0</v>
      </c>
      <c r="H95" s="83"/>
      <c r="I95" s="84"/>
      <c r="J95" s="85"/>
    </row>
    <row r="96" spans="1:10" ht="15" customHeight="1" x14ac:dyDescent="0.2">
      <c r="A96" s="12" t="str">
        <f>'Begroting 2e jr.'!A96</f>
        <v>Activiteit 12 (vermeld de activiteit en vul de kosten in die NIET in de bovengenoemde activiteitenkosten al zijn meegerekend)</v>
      </c>
      <c r="B96" s="1">
        <v>0</v>
      </c>
      <c r="C96" s="32">
        <f>'Begroting 2e jr.'!B96</f>
        <v>0</v>
      </c>
      <c r="E96" s="19">
        <f t="shared" si="11"/>
        <v>0.7</v>
      </c>
      <c r="F96" s="20">
        <f t="shared" si="10"/>
        <v>0</v>
      </c>
      <c r="H96" s="83"/>
      <c r="I96" s="84"/>
      <c r="J96" s="85"/>
    </row>
    <row r="97" spans="1:10" ht="15" customHeight="1" x14ac:dyDescent="0.2">
      <c r="A97" s="12" t="str">
        <f>'Begroting 2e jr.'!A97</f>
        <v>Activiteit 13 (vermeld de activiteit en vul de kosten in die NIET in de bovengenoemde activiteitenkosten al zijn meegerekend)</v>
      </c>
      <c r="B97" s="1">
        <v>0</v>
      </c>
      <c r="C97" s="32">
        <f>'Begroting 2e jr.'!B97</f>
        <v>0</v>
      </c>
      <c r="E97" s="19">
        <f t="shared" si="11"/>
        <v>0.7</v>
      </c>
      <c r="F97" s="20">
        <f t="shared" si="10"/>
        <v>0</v>
      </c>
      <c r="H97" s="83"/>
      <c r="I97" s="84"/>
      <c r="J97" s="85"/>
    </row>
    <row r="98" spans="1:10" ht="15" customHeight="1" x14ac:dyDescent="0.2">
      <c r="A98" s="12" t="str">
        <f>'Begroting 2e jr.'!A98</f>
        <v>Activiteit 14 (vermeld de activiteit en vul de kosten in die NIET in de bovengenoemde activiteitenkosten al zijn meegerekend)</v>
      </c>
      <c r="B98" s="1">
        <v>0</v>
      </c>
      <c r="C98" s="32">
        <f>'Begroting 2e jr.'!B98</f>
        <v>0</v>
      </c>
      <c r="E98" s="19">
        <f t="shared" si="11"/>
        <v>0.7</v>
      </c>
      <c r="F98" s="20">
        <f t="shared" si="10"/>
        <v>0</v>
      </c>
      <c r="H98" s="83"/>
      <c r="I98" s="84"/>
      <c r="J98" s="85"/>
    </row>
    <row r="99" spans="1:10" ht="15" customHeight="1" x14ac:dyDescent="0.2">
      <c r="A99" s="12" t="str">
        <f>'Begroting 2e jr.'!A99</f>
        <v>Activiteit 15 (vermeld de activiteit en vul de kosten in die NIET in de bovengenoemde activiteitenkosten al zijn meegerekend)</v>
      </c>
      <c r="B99" s="1">
        <v>0</v>
      </c>
      <c r="C99" s="32">
        <f>'Begroting 2e jr.'!B99</f>
        <v>0</v>
      </c>
      <c r="E99" s="19">
        <f t="shared" si="11"/>
        <v>0.7</v>
      </c>
      <c r="F99" s="20">
        <f t="shared" ref="F99" si="12">IFERROR(B99*E99,0)</f>
        <v>0</v>
      </c>
      <c r="H99" s="83"/>
      <c r="I99" s="84"/>
      <c r="J99" s="85"/>
    </row>
    <row r="100" spans="1:10" ht="15" customHeight="1" x14ac:dyDescent="0.2">
      <c r="A100" s="12" t="str">
        <f>'Begroting 2e jr.'!A100</f>
        <v>Overig &gt; consumpties groepsdraaien</v>
      </c>
      <c r="B100" s="1">
        <v>0</v>
      </c>
      <c r="C100" s="32">
        <f>'Begroting 2e jr.'!B100</f>
        <v>0</v>
      </c>
      <c r="E100" s="19">
        <f t="shared" si="11"/>
        <v>0.7</v>
      </c>
      <c r="F100" s="20">
        <f t="shared" si="10"/>
        <v>0</v>
      </c>
      <c r="H100" s="83"/>
      <c r="I100" s="84"/>
      <c r="J100" s="85"/>
    </row>
    <row r="101" spans="1:10" ht="15.75" customHeight="1" thickBot="1" x14ac:dyDescent="0.25">
      <c r="A101" s="21" t="s">
        <v>25</v>
      </c>
      <c r="B101" s="22">
        <f>SUM(B75:B100)</f>
        <v>0</v>
      </c>
      <c r="C101" s="22">
        <f>SUM(C75:C100)</f>
        <v>0</v>
      </c>
      <c r="E101" s="19"/>
      <c r="F101" s="22">
        <f>SUM(F75:F100)</f>
        <v>0</v>
      </c>
      <c r="H101" s="83"/>
      <c r="I101" s="84"/>
      <c r="J101" s="85"/>
    </row>
    <row r="102" spans="1:10" ht="15.75" customHeight="1" thickTop="1" x14ac:dyDescent="0.2">
      <c r="A102" s="7"/>
      <c r="B102" s="23"/>
      <c r="C102" s="23"/>
      <c r="E102" s="19"/>
      <c r="F102" s="23"/>
      <c r="H102" s="83"/>
      <c r="I102" s="84"/>
      <c r="J102" s="85"/>
    </row>
    <row r="103" spans="1:10" ht="16.5" customHeight="1" thickBot="1" x14ac:dyDescent="0.25">
      <c r="A103" s="68" t="s">
        <v>155</v>
      </c>
      <c r="B103" s="68"/>
      <c r="C103" s="68"/>
      <c r="E103" s="19"/>
      <c r="F103" s="23"/>
      <c r="H103" s="83"/>
      <c r="I103" s="84"/>
      <c r="J103" s="85"/>
    </row>
    <row r="104" spans="1:10" ht="15" customHeight="1" x14ac:dyDescent="0.2">
      <c r="A104" s="70"/>
      <c r="B104" s="71"/>
      <c r="C104" s="72"/>
      <c r="E104" s="19"/>
      <c r="F104" s="23"/>
      <c r="H104" s="83"/>
      <c r="I104" s="84"/>
      <c r="J104" s="85"/>
    </row>
    <row r="105" spans="1:10" ht="15" customHeight="1" x14ac:dyDescent="0.2">
      <c r="A105" s="73"/>
      <c r="B105" s="74"/>
      <c r="C105" s="75"/>
      <c r="E105" s="19"/>
      <c r="F105" s="23"/>
      <c r="H105" s="83"/>
      <c r="I105" s="84"/>
      <c r="J105" s="85"/>
    </row>
    <row r="106" spans="1:10" ht="15" customHeight="1" x14ac:dyDescent="0.2">
      <c r="A106" s="73"/>
      <c r="B106" s="74"/>
      <c r="C106" s="75"/>
      <c r="E106" s="19"/>
      <c r="F106" s="23"/>
      <c r="H106" s="83"/>
      <c r="I106" s="84"/>
      <c r="J106" s="85"/>
    </row>
    <row r="107" spans="1:10" ht="15" customHeight="1" x14ac:dyDescent="0.2">
      <c r="A107" s="73"/>
      <c r="B107" s="74"/>
      <c r="C107" s="75"/>
      <c r="E107" s="19"/>
      <c r="F107" s="23"/>
      <c r="H107" s="83"/>
      <c r="I107" s="84"/>
      <c r="J107" s="85"/>
    </row>
    <row r="108" spans="1:10" ht="15" customHeight="1" x14ac:dyDescent="0.2">
      <c r="A108" s="73"/>
      <c r="B108" s="74"/>
      <c r="C108" s="75"/>
      <c r="E108" s="19"/>
      <c r="F108" s="23"/>
      <c r="H108" s="83"/>
      <c r="I108" s="84"/>
      <c r="J108" s="85"/>
    </row>
    <row r="109" spans="1:10" ht="15" customHeight="1" x14ac:dyDescent="0.2">
      <c r="A109" s="73"/>
      <c r="B109" s="74"/>
      <c r="C109" s="75"/>
      <c r="E109" s="19"/>
      <c r="F109" s="23"/>
      <c r="H109" s="83"/>
      <c r="I109" s="84"/>
      <c r="J109" s="85"/>
    </row>
    <row r="110" spans="1:10" ht="15.75" customHeight="1" thickBot="1" x14ac:dyDescent="0.25">
      <c r="A110" s="76"/>
      <c r="B110" s="77"/>
      <c r="C110" s="78"/>
      <c r="E110" s="19"/>
      <c r="F110" s="23"/>
      <c r="H110" s="83"/>
      <c r="I110" s="84"/>
      <c r="J110" s="85"/>
    </row>
    <row r="111" spans="1:10" ht="15" customHeight="1" x14ac:dyDescent="0.2">
      <c r="C111" s="26"/>
      <c r="E111" s="19"/>
      <c r="H111" s="83"/>
      <c r="I111" s="84"/>
      <c r="J111" s="85"/>
    </row>
    <row r="112" spans="1:10" ht="15" customHeight="1" x14ac:dyDescent="0.2">
      <c r="A112" s="18" t="s">
        <v>23</v>
      </c>
      <c r="B112" s="18"/>
      <c r="E112" s="19"/>
      <c r="H112" s="83"/>
      <c r="I112" s="84"/>
      <c r="J112" s="85"/>
    </row>
    <row r="113" spans="1:10" ht="15" customHeight="1" x14ac:dyDescent="0.2">
      <c r="A113" s="12" t="str">
        <f>'Begroting 2e jr.'!A113</f>
        <v>Kosten Cursus / Training / Opleiding 1 (zelf omschrijven)</v>
      </c>
      <c r="B113" s="1">
        <v>0</v>
      </c>
      <c r="C113" s="32">
        <f>'Begroting 2e jr.'!B113</f>
        <v>0</v>
      </c>
      <c r="E113" s="19"/>
      <c r="H113" s="83"/>
      <c r="I113" s="84"/>
      <c r="J113" s="85"/>
    </row>
    <row r="114" spans="1:10" ht="15" customHeight="1" x14ac:dyDescent="0.2">
      <c r="A114" s="12" t="str">
        <f>'Begroting 2e jr.'!A114</f>
        <v>Kosten Cursus / Training / Opleiding 2 (zelf omschrijven)</v>
      </c>
      <c r="B114" s="1">
        <v>0</v>
      </c>
      <c r="C114" s="32">
        <f>'Begroting 2e jr.'!B114</f>
        <v>0</v>
      </c>
      <c r="E114" s="19"/>
      <c r="H114" s="83"/>
      <c r="I114" s="84"/>
      <c r="J114" s="85"/>
    </row>
    <row r="115" spans="1:10" ht="15" customHeight="1" x14ac:dyDescent="0.2">
      <c r="A115" s="12" t="str">
        <f>'Begroting 2e jr.'!A115</f>
        <v>Kosten Cursus / Training / Opleiding 3 (zelf omschrijven)</v>
      </c>
      <c r="B115" s="1">
        <v>0</v>
      </c>
      <c r="C115" s="32">
        <f>'Begroting 2e jr.'!B115</f>
        <v>0</v>
      </c>
      <c r="E115" s="19"/>
      <c r="H115" s="83"/>
      <c r="I115" s="84"/>
      <c r="J115" s="85"/>
    </row>
    <row r="116" spans="1:10" ht="15" customHeight="1" x14ac:dyDescent="0.2">
      <c r="A116" s="12" t="str">
        <f>'Begroting 2e jr.'!A116</f>
        <v>Kosten Cursus / Training / Opleiding 4 (zelf omschrijven)</v>
      </c>
      <c r="B116" s="1">
        <v>0</v>
      </c>
      <c r="C116" s="32">
        <f>'Begroting 2e jr.'!B116</f>
        <v>0</v>
      </c>
      <c r="E116" s="19"/>
      <c r="H116" s="83"/>
      <c r="I116" s="84"/>
      <c r="J116" s="85"/>
    </row>
    <row r="117" spans="1:10" ht="15" customHeight="1" x14ac:dyDescent="0.2">
      <c r="A117" s="12" t="str">
        <f>'Begroting 2e jr.'!A117</f>
        <v>Kosten Cursus / Training / Opleiding 5 (zelf omschrijven)</v>
      </c>
      <c r="B117" s="1">
        <v>0</v>
      </c>
      <c r="C117" s="32">
        <f>'Begroting 2e jr.'!B117</f>
        <v>0</v>
      </c>
      <c r="E117" s="19"/>
      <c r="H117" s="83"/>
      <c r="I117" s="84"/>
      <c r="J117" s="85"/>
    </row>
    <row r="118" spans="1:10" ht="15.75" customHeight="1" thickBot="1" x14ac:dyDescent="0.25">
      <c r="A118" s="21" t="s">
        <v>24</v>
      </c>
      <c r="B118" s="22">
        <f>SUM(B113:B117)</f>
        <v>0</v>
      </c>
      <c r="C118" s="22">
        <f>SUM(C113:C117)</f>
        <v>0</v>
      </c>
      <c r="E118" s="19"/>
      <c r="F118" s="22">
        <f>IF(B10="ja",0,IF(B118&lt;=0,0,IF(AND(B118&lt;(F63+F101)*0.04,B118&lt;2500),B118,IF((F63+F101)*0.04&gt;2500,2500,(F63+F101)*0.04))))</f>
        <v>0</v>
      </c>
      <c r="H118" s="83"/>
      <c r="I118" s="84"/>
      <c r="J118" s="85"/>
    </row>
    <row r="119" spans="1:10" ht="15.75" customHeight="1" thickTop="1" x14ac:dyDescent="0.2">
      <c r="A119" s="7"/>
      <c r="B119" s="23"/>
      <c r="C119" s="23"/>
      <c r="E119" s="19"/>
      <c r="F119" s="23"/>
      <c r="H119" s="83"/>
      <c r="I119" s="84"/>
      <c r="J119" s="85"/>
    </row>
    <row r="120" spans="1:10" ht="16.5" customHeight="1" thickBot="1" x14ac:dyDescent="0.25">
      <c r="A120" s="68" t="s">
        <v>155</v>
      </c>
      <c r="B120" s="68"/>
      <c r="C120" s="68"/>
      <c r="E120" s="19"/>
      <c r="F120" s="23"/>
      <c r="H120" s="83"/>
      <c r="I120" s="84"/>
      <c r="J120" s="85"/>
    </row>
    <row r="121" spans="1:10" ht="15" customHeight="1" x14ac:dyDescent="0.2">
      <c r="A121" s="70"/>
      <c r="B121" s="71"/>
      <c r="C121" s="72"/>
      <c r="E121" s="19"/>
      <c r="F121" s="23"/>
      <c r="H121" s="83"/>
      <c r="I121" s="84"/>
      <c r="J121" s="85"/>
    </row>
    <row r="122" spans="1:10" ht="15" customHeight="1" x14ac:dyDescent="0.2">
      <c r="A122" s="73"/>
      <c r="B122" s="74"/>
      <c r="C122" s="75"/>
      <c r="E122" s="19"/>
      <c r="F122" s="23"/>
      <c r="H122" s="83"/>
      <c r="I122" s="84"/>
      <c r="J122" s="85"/>
    </row>
    <row r="123" spans="1:10" ht="15" customHeight="1" x14ac:dyDescent="0.2">
      <c r="A123" s="73"/>
      <c r="B123" s="74"/>
      <c r="C123" s="75"/>
      <c r="E123" s="19"/>
      <c r="F123" s="23"/>
      <c r="H123" s="83"/>
      <c r="I123" s="84"/>
      <c r="J123" s="85"/>
    </row>
    <row r="124" spans="1:10" ht="15" customHeight="1" x14ac:dyDescent="0.2">
      <c r="A124" s="73"/>
      <c r="B124" s="74"/>
      <c r="C124" s="75"/>
      <c r="E124" s="19"/>
      <c r="F124" s="23"/>
      <c r="H124" s="83"/>
      <c r="I124" s="84"/>
      <c r="J124" s="85"/>
    </row>
    <row r="125" spans="1:10" ht="15" customHeight="1" x14ac:dyDescent="0.2">
      <c r="A125" s="73"/>
      <c r="B125" s="74"/>
      <c r="C125" s="75"/>
      <c r="E125" s="19"/>
      <c r="F125" s="23"/>
      <c r="H125" s="83"/>
      <c r="I125" s="84"/>
      <c r="J125" s="85"/>
    </row>
    <row r="126" spans="1:10" ht="15" customHeight="1" x14ac:dyDescent="0.2">
      <c r="A126" s="73"/>
      <c r="B126" s="74"/>
      <c r="C126" s="75"/>
      <c r="E126" s="19"/>
      <c r="F126" s="23"/>
      <c r="H126" s="83"/>
      <c r="I126" s="84"/>
      <c r="J126" s="85"/>
    </row>
    <row r="127" spans="1:10" ht="15.75" customHeight="1" thickBot="1" x14ac:dyDescent="0.25">
      <c r="A127" s="76"/>
      <c r="B127" s="77"/>
      <c r="C127" s="78"/>
      <c r="E127" s="19"/>
      <c r="F127" s="23"/>
      <c r="H127" s="83"/>
      <c r="I127" s="84"/>
      <c r="J127" s="85"/>
    </row>
    <row r="128" spans="1:10" ht="15" customHeight="1" x14ac:dyDescent="0.2">
      <c r="A128" s="7"/>
      <c r="B128" s="7"/>
      <c r="C128" s="23"/>
      <c r="E128" s="19"/>
      <c r="F128" s="23"/>
      <c r="H128" s="83"/>
      <c r="I128" s="84"/>
      <c r="J128" s="85"/>
    </row>
    <row r="129" spans="1:10" ht="15" customHeight="1" x14ac:dyDescent="0.2">
      <c r="A129" s="18" t="s">
        <v>31</v>
      </c>
      <c r="B129" s="18"/>
      <c r="E129" s="19"/>
      <c r="H129" s="83"/>
      <c r="I129" s="84"/>
      <c r="J129" s="85"/>
    </row>
    <row r="130" spans="1:10" ht="15" customHeight="1" x14ac:dyDescent="0.2">
      <c r="A130" s="12" t="str">
        <f>'Begroting 2e jr.'!A130</f>
        <v>Kosten Evenement 1 (bv BBQ, kerst- eindejaarsborrel, bloemetje) (zelf omschrijven)</v>
      </c>
      <c r="B130" s="1">
        <v>0</v>
      </c>
      <c r="C130" s="32">
        <f>'Begroting 2e jr.'!B130</f>
        <v>0</v>
      </c>
      <c r="E130" s="19"/>
      <c r="H130" s="83"/>
      <c r="I130" s="84"/>
      <c r="J130" s="85"/>
    </row>
    <row r="131" spans="1:10" ht="15" customHeight="1" x14ac:dyDescent="0.2">
      <c r="A131" s="12" t="str">
        <f>'Begroting 2e jr.'!A131</f>
        <v>Kosten Evenement 2 (bv BBQ, kerst- eindejaarsborrel, bloemetje) (zelf omschrijven)</v>
      </c>
      <c r="B131" s="1">
        <v>0</v>
      </c>
      <c r="C131" s="32">
        <f>'Begroting 2e jr.'!B131</f>
        <v>0</v>
      </c>
      <c r="E131" s="19"/>
      <c r="H131" s="83"/>
      <c r="I131" s="84"/>
      <c r="J131" s="85"/>
    </row>
    <row r="132" spans="1:10" ht="15" customHeight="1" x14ac:dyDescent="0.2">
      <c r="A132" s="12" t="str">
        <f>'Begroting 2e jr.'!A132</f>
        <v>Kosten Evenement 3 (bv BBQ, kerst- eindejaarsborrel, bloemetje) (zelf omschrijven)</v>
      </c>
      <c r="B132" s="1">
        <v>0</v>
      </c>
      <c r="C132" s="32">
        <f>'Begroting 2e jr.'!B132</f>
        <v>0</v>
      </c>
      <c r="E132" s="19"/>
      <c r="H132" s="83"/>
      <c r="I132" s="84"/>
      <c r="J132" s="85"/>
    </row>
    <row r="133" spans="1:10" ht="15" customHeight="1" x14ac:dyDescent="0.2">
      <c r="A133" s="12" t="str">
        <f>'Begroting 2e jr.'!A133</f>
        <v>Kosten Evenement 4 (bv BBQ, kerst- eindejaarsborrel, bloemetje) (zelf omschrijven)</v>
      </c>
      <c r="B133" s="1">
        <v>0</v>
      </c>
      <c r="C133" s="32">
        <f>'Begroting 2e jr.'!B133</f>
        <v>0</v>
      </c>
      <c r="E133" s="19"/>
      <c r="H133" s="83"/>
      <c r="I133" s="84"/>
      <c r="J133" s="85"/>
    </row>
    <row r="134" spans="1:10" ht="15" customHeight="1" x14ac:dyDescent="0.2">
      <c r="A134" s="12" t="str">
        <f>'Begroting 2e jr.'!A134</f>
        <v>Kosten Evenement 5 (bv BBQ, kerst- eindejaarsborrel, bloemetje) (zelf omschrijven)</v>
      </c>
      <c r="B134" s="1">
        <v>0</v>
      </c>
      <c r="C134" s="32">
        <f>'Begroting 2e jr.'!B134</f>
        <v>0</v>
      </c>
      <c r="E134" s="19"/>
      <c r="H134" s="83"/>
      <c r="I134" s="84"/>
      <c r="J134" s="85"/>
    </row>
    <row r="135" spans="1:10" ht="15" customHeight="1" x14ac:dyDescent="0.2">
      <c r="A135" s="12" t="str">
        <f>'Begroting 2e jr.'!A135</f>
        <v>Kosten Evenement 6 (bv BBQ, kerst- eindejaarsborrel, bloemetje) (zelf omschrijven)</v>
      </c>
      <c r="B135" s="1">
        <v>0</v>
      </c>
      <c r="C135" s="32">
        <f>'Begroting 2e jr.'!B135</f>
        <v>0</v>
      </c>
      <c r="E135" s="19"/>
      <c r="H135" s="83"/>
      <c r="I135" s="84"/>
      <c r="J135" s="85"/>
    </row>
    <row r="136" spans="1:10" ht="15" customHeight="1" x14ac:dyDescent="0.2">
      <c r="A136" s="12" t="str">
        <f>'Begroting 2e jr.'!A136</f>
        <v>Kosten Evenement 7 (bv BBQ, kerst- eindejaarsborrel, bloemetje) (zelf omschrijven)</v>
      </c>
      <c r="B136" s="1">
        <v>0</v>
      </c>
      <c r="C136" s="32">
        <f>'Begroting 2e jr.'!B136</f>
        <v>0</v>
      </c>
      <c r="E136" s="19"/>
      <c r="H136" s="83"/>
      <c r="I136" s="84"/>
      <c r="J136" s="85"/>
    </row>
    <row r="137" spans="1:10" ht="15" customHeight="1" x14ac:dyDescent="0.2">
      <c r="A137" s="12" t="str">
        <f>'Begroting 2e jr.'!A137</f>
        <v>Kosten Evenement 8 (bv BBQ, kerst- eindejaarsborrel, bloemetje) (zelf omschrijven)</v>
      </c>
      <c r="B137" s="1">
        <v>0</v>
      </c>
      <c r="C137" s="32">
        <f>'Begroting 2e jr.'!B137</f>
        <v>0</v>
      </c>
      <c r="E137" s="19"/>
      <c r="H137" s="83"/>
      <c r="I137" s="84"/>
      <c r="J137" s="85"/>
    </row>
    <row r="138" spans="1:10" ht="15" customHeight="1" x14ac:dyDescent="0.2">
      <c r="A138" s="12" t="str">
        <f>'Begroting 2e jr.'!A138</f>
        <v>Kosten Evenement 9 (bv BBQ, kerst- eindejaarsborrel, bloemetje) (zelf omschrijven)</v>
      </c>
      <c r="B138" s="1">
        <v>0</v>
      </c>
      <c r="C138" s="32">
        <f>'Begroting 2e jr.'!B138</f>
        <v>0</v>
      </c>
      <c r="E138" s="19"/>
      <c r="H138" s="83"/>
      <c r="I138" s="84"/>
      <c r="J138" s="85"/>
    </row>
    <row r="139" spans="1:10" ht="15" customHeight="1" x14ac:dyDescent="0.2">
      <c r="A139" s="12" t="str">
        <f>'Begroting 2e jr.'!A139</f>
        <v>Kosten Evenement 10 (bv BBQ, kerst- eindejaarsborrel, bloemetje) (zelf omschrijven)</v>
      </c>
      <c r="B139" s="1">
        <v>0</v>
      </c>
      <c r="C139" s="32">
        <f>'Begroting 2e jr.'!B139</f>
        <v>0</v>
      </c>
      <c r="E139" s="19"/>
      <c r="H139" s="83"/>
      <c r="I139" s="84"/>
      <c r="J139" s="85"/>
    </row>
    <row r="140" spans="1:10" ht="15.75" customHeight="1" thickBot="1" x14ac:dyDescent="0.25">
      <c r="A140" s="21" t="s">
        <v>32</v>
      </c>
      <c r="B140" s="22">
        <f>SUM(B130:B139)</f>
        <v>0</v>
      </c>
      <c r="C140" s="22">
        <f>SUM(C130:C139)</f>
        <v>0</v>
      </c>
      <c r="E140" s="19"/>
      <c r="F140" s="22">
        <f>IF(B140&lt;=0,0,IF(AND(B140&lt;(F63+F101)*0.075,B140&lt;2500),B140,IF((F63+F101)*0.075&gt;2500,2500,(F63+F101)*0.075)))</f>
        <v>0</v>
      </c>
      <c r="H140" s="83"/>
      <c r="I140" s="84"/>
      <c r="J140" s="85"/>
    </row>
    <row r="141" spans="1:10" ht="15.75" customHeight="1" thickTop="1" x14ac:dyDescent="0.2">
      <c r="A141" s="7"/>
      <c r="B141" s="23"/>
      <c r="C141" s="23"/>
      <c r="E141" s="19"/>
      <c r="F141" s="23"/>
      <c r="H141" s="83"/>
      <c r="I141" s="84"/>
      <c r="J141" s="85"/>
    </row>
    <row r="142" spans="1:10" ht="16.5" customHeight="1" thickBot="1" x14ac:dyDescent="0.25">
      <c r="A142" s="68" t="s">
        <v>155</v>
      </c>
      <c r="B142" s="68"/>
      <c r="C142" s="68"/>
      <c r="E142" s="19"/>
      <c r="F142" s="23"/>
      <c r="H142" s="83"/>
      <c r="I142" s="84"/>
      <c r="J142" s="85"/>
    </row>
    <row r="143" spans="1:10" ht="15" customHeight="1" x14ac:dyDescent="0.2">
      <c r="A143" s="70"/>
      <c r="B143" s="71"/>
      <c r="C143" s="72"/>
      <c r="E143" s="19"/>
      <c r="F143" s="23"/>
      <c r="H143" s="83"/>
      <c r="I143" s="84"/>
      <c r="J143" s="85"/>
    </row>
    <row r="144" spans="1:10" ht="15" customHeight="1" x14ac:dyDescent="0.2">
      <c r="A144" s="73"/>
      <c r="B144" s="74"/>
      <c r="C144" s="75"/>
      <c r="E144" s="19"/>
      <c r="F144" s="23"/>
      <c r="H144" s="83"/>
      <c r="I144" s="84"/>
      <c r="J144" s="85"/>
    </row>
    <row r="145" spans="1:13" ht="15" customHeight="1" x14ac:dyDescent="0.2">
      <c r="A145" s="73"/>
      <c r="B145" s="74"/>
      <c r="C145" s="75"/>
      <c r="E145" s="19"/>
      <c r="F145" s="23"/>
      <c r="H145" s="83"/>
      <c r="I145" s="84"/>
      <c r="J145" s="85"/>
    </row>
    <row r="146" spans="1:13" ht="15" customHeight="1" x14ac:dyDescent="0.2">
      <c r="A146" s="73"/>
      <c r="B146" s="74"/>
      <c r="C146" s="75"/>
      <c r="E146" s="19"/>
      <c r="F146" s="23"/>
      <c r="H146" s="83"/>
      <c r="I146" s="84"/>
      <c r="J146" s="85"/>
    </row>
    <row r="147" spans="1:13" ht="15" customHeight="1" x14ac:dyDescent="0.2">
      <c r="A147" s="73"/>
      <c r="B147" s="74"/>
      <c r="C147" s="75"/>
      <c r="E147" s="19"/>
      <c r="F147" s="23"/>
      <c r="H147" s="83"/>
      <c r="I147" s="84"/>
      <c r="J147" s="85"/>
    </row>
    <row r="148" spans="1:13" ht="15" customHeight="1" x14ac:dyDescent="0.2">
      <c r="A148" s="73"/>
      <c r="B148" s="74"/>
      <c r="C148" s="75"/>
      <c r="E148" s="19"/>
      <c r="F148" s="23"/>
      <c r="H148" s="83"/>
      <c r="I148" s="84"/>
      <c r="J148" s="85"/>
    </row>
    <row r="149" spans="1:13" ht="15.75" customHeight="1" thickBot="1" x14ac:dyDescent="0.25">
      <c r="A149" s="76"/>
      <c r="B149" s="77"/>
      <c r="C149" s="78"/>
      <c r="E149" s="19"/>
      <c r="F149" s="23"/>
      <c r="H149" s="86"/>
      <c r="I149" s="87"/>
      <c r="J149" s="88"/>
    </row>
    <row r="150" spans="1:13" x14ac:dyDescent="0.2">
      <c r="A150" s="7"/>
      <c r="B150" s="7"/>
      <c r="C150" s="23"/>
      <c r="E150" s="19"/>
      <c r="F150" s="23"/>
    </row>
    <row r="151" spans="1:13" x14ac:dyDescent="0.2">
      <c r="F151" s="20"/>
    </row>
    <row r="152" spans="1:13" ht="13.5" thickBot="1" x14ac:dyDescent="0.25">
      <c r="A152" s="21" t="s">
        <v>42</v>
      </c>
      <c r="B152" s="27">
        <f>B140+B118+B101+B63+B33</f>
        <v>0</v>
      </c>
      <c r="C152" s="27">
        <f>C140+C118+C101+C63+C33</f>
        <v>0</v>
      </c>
      <c r="H152" s="21" t="s">
        <v>43</v>
      </c>
      <c r="I152" s="27">
        <f>I63+I33</f>
        <v>0</v>
      </c>
      <c r="J152" s="27">
        <f>J63+J33</f>
        <v>0</v>
      </c>
    </row>
    <row r="153" spans="1:13" ht="13.5" thickTop="1" x14ac:dyDescent="0.2"/>
    <row r="154" spans="1:13" ht="13.5" thickBot="1" x14ac:dyDescent="0.25">
      <c r="A154" s="79" t="s">
        <v>127</v>
      </c>
      <c r="B154" s="79"/>
      <c r="C154" s="79"/>
      <c r="E154" s="28">
        <f>B152-I152</f>
        <v>0</v>
      </c>
      <c r="F154" s="29" t="str">
        <f>IF(B152=0,"",I152/B152)</f>
        <v/>
      </c>
    </row>
    <row r="155" spans="1:13" ht="13.5" thickTop="1" x14ac:dyDescent="0.2"/>
    <row r="156" spans="1:13" x14ac:dyDescent="0.2">
      <c r="A156" s="67" t="s">
        <v>44</v>
      </c>
      <c r="B156" s="67"/>
      <c r="C156" s="67"/>
      <c r="E156" s="30">
        <f>IF(E154&lt;0,0,IF(E154&lt;(F140+F118+F101+F63+F33),E154,(F140+F118+F101+F63+F33)))</f>
        <v>0</v>
      </c>
    </row>
    <row r="157" spans="1:13" x14ac:dyDescent="0.2">
      <c r="M157" s="31"/>
    </row>
    <row r="159" spans="1:13" x14ac:dyDescent="0.2">
      <c r="A159" s="7" t="s">
        <v>110</v>
      </c>
      <c r="B159" s="7"/>
      <c r="C159" s="7"/>
      <c r="D159" s="9"/>
      <c r="F159" s="11"/>
      <c r="I159" s="8"/>
      <c r="J159" s="8"/>
      <c r="K159" s="8"/>
      <c r="L159" s="8"/>
    </row>
    <row r="160" spans="1:13" x14ac:dyDescent="0.2">
      <c r="A160" s="10" t="s">
        <v>146</v>
      </c>
      <c r="D160" s="9"/>
      <c r="F160" s="11"/>
      <c r="I160" s="8"/>
      <c r="J160" s="8"/>
      <c r="K160" s="8"/>
      <c r="L160" s="8"/>
    </row>
    <row r="161" spans="1:12" x14ac:dyDescent="0.2">
      <c r="A161" s="10" t="s">
        <v>147</v>
      </c>
      <c r="D161" s="9"/>
      <c r="F161" s="11"/>
      <c r="I161" s="8"/>
      <c r="J161" s="8"/>
      <c r="K161" s="8"/>
      <c r="L161" s="8"/>
    </row>
    <row r="162" spans="1:12" x14ac:dyDescent="0.2">
      <c r="A162" s="10" t="s">
        <v>76</v>
      </c>
      <c r="D162" s="9"/>
      <c r="F162" s="11"/>
      <c r="I162" s="8"/>
      <c r="J162" s="8"/>
      <c r="K162" s="8"/>
      <c r="L162" s="8"/>
    </row>
    <row r="163" spans="1:12" x14ac:dyDescent="0.2">
      <c r="A163" s="10" t="s">
        <v>126</v>
      </c>
      <c r="D163" s="9"/>
      <c r="F163" s="11"/>
      <c r="I163" s="8"/>
      <c r="J163" s="8"/>
      <c r="K163" s="8"/>
      <c r="L163" s="8"/>
    </row>
  </sheetData>
  <sheetProtection algorithmName="SHA-512" hashValue="dYLWeJOuDjNNDpwOA+fbFRsl/iPphvqrBiRVRfz4Hk/HiyUp9q1EDAgVZ5LIXpZ27IzLkprxET95ZKd3SsKt+Q==" saltValue="Ot/fk+Yep7VoA5o1VbkbNg==" spinCount="100000" sheet="1" selectLockedCells="1"/>
  <mergeCells count="19">
    <mergeCell ref="A154:C154"/>
    <mergeCell ref="A156:C156"/>
    <mergeCell ref="A5:J5"/>
    <mergeCell ref="A6:J6"/>
    <mergeCell ref="A35:C35"/>
    <mergeCell ref="H35:J35"/>
    <mergeCell ref="A36:C42"/>
    <mergeCell ref="H36:J42"/>
    <mergeCell ref="A65:C65"/>
    <mergeCell ref="H65:J65"/>
    <mergeCell ref="A66:C72"/>
    <mergeCell ref="H66:J72"/>
    <mergeCell ref="H75:J149"/>
    <mergeCell ref="A103:C103"/>
    <mergeCell ref="A104:C110"/>
    <mergeCell ref="A120:C120"/>
    <mergeCell ref="A121:C127"/>
    <mergeCell ref="A142:C142"/>
    <mergeCell ref="A143:C149"/>
  </mergeCells>
  <conditionalFormatting sqref="A18:A32">
    <cfRule type="expression" dxfId="39" priority="91">
      <formula>AND(B18-C18&gt;500,C18=0)</formula>
    </cfRule>
    <cfRule type="expression" dxfId="38" priority="99">
      <formula>AND(B18-C18&gt;500,(B18-C18)/C18&gt;10%)</formula>
    </cfRule>
    <cfRule type="expression" dxfId="37" priority="106">
      <formula>AND(B18-C18&lt;-500,(B18-C18)/C18&lt;-10%)</formula>
    </cfRule>
  </conditionalFormatting>
  <conditionalFormatting sqref="A45:A62">
    <cfRule type="expression" dxfId="36" priority="4">
      <formula>AND(B45-C45&gt;500,C45=0)</formula>
    </cfRule>
    <cfRule type="expression" dxfId="35" priority="5">
      <formula>AND(B45-C45&gt;500,(B45-C45)/C45&gt;10%)</formula>
    </cfRule>
    <cfRule type="expression" dxfId="34" priority="6">
      <formula>AND(B45-C45&lt;-500,(B45-C45)/C45&lt;-10%)</formula>
    </cfRule>
  </conditionalFormatting>
  <conditionalFormatting sqref="A75:A100 A113:A117">
    <cfRule type="expression" dxfId="33" priority="22">
      <formula>AND(B75-C75&gt;500,(B75-C75)/C75&gt;10%)</formula>
    </cfRule>
    <cfRule type="expression" dxfId="32" priority="23">
      <formula>AND(B75-C75&lt;-500,(B75-C75)/C75&lt;-10%)</formula>
    </cfRule>
    <cfRule type="expression" dxfId="31" priority="24">
      <formula>AND(B75-C75&gt;500,C75=0)</formula>
    </cfRule>
  </conditionalFormatting>
  <conditionalFormatting sqref="A130:A139">
    <cfRule type="expression" dxfId="30" priority="10">
      <formula>AND(B130-C130&gt;500,(B130-C130)/C130&gt;10%)</formula>
    </cfRule>
    <cfRule type="expression" dxfId="29" priority="11">
      <formula>AND(B130-C130&lt;-500,(B130-C130)/C130&lt;-10%)</formula>
    </cfRule>
    <cfRule type="expression" dxfId="28" priority="12">
      <formula>AND(B130-C130&gt;500,C130=0)</formula>
    </cfRule>
  </conditionalFormatting>
  <conditionalFormatting sqref="C18:C32 J18:J32 C45:C62 J45:J62 C75:C100 C113:C117 C130:C139">
    <cfRule type="expression" priority="176" stopIfTrue="1">
      <formula>AND($B$12&lt;2,C18="€")</formula>
    </cfRule>
    <cfRule type="expression" dxfId="27" priority="177">
      <formula>AND(C18-D18&gt;500,(C18-D18)/D18&gt;10%)</formula>
    </cfRule>
    <cfRule type="expression" dxfId="26" priority="178">
      <formula>AND(C18-D18&lt;-500,(C18-D18)/D18&lt;-10%)</formula>
    </cfRule>
  </conditionalFormatting>
  <conditionalFormatting sqref="H18:H32">
    <cfRule type="expression" dxfId="25" priority="7">
      <formula>AND(I18-J18&gt;500,J18=0)</formula>
    </cfRule>
    <cfRule type="expression" dxfId="24" priority="8">
      <formula>AND(I18-J18&gt;500,(I18-J18)/J18&gt;10%)</formula>
    </cfRule>
    <cfRule type="expression" dxfId="23" priority="9">
      <formula>AND(I18-J18&lt;-500,(I18-J18)/J18&lt;-10%)</formula>
    </cfRule>
  </conditionalFormatting>
  <conditionalFormatting sqref="H45:H62">
    <cfRule type="expression" dxfId="22" priority="1">
      <formula>AND(I45-J45&gt;500,J45=0)</formula>
    </cfRule>
    <cfRule type="expression" dxfId="21" priority="2">
      <formula>AND(I45-J45&gt;500,(I45-J45)/J45&gt;10%)</formula>
    </cfRule>
    <cfRule type="expression" dxfId="20" priority="3">
      <formula>AND(I45-J45&lt;-500,(I45-J45)/J45&lt;-10%)</formula>
    </cfRule>
  </conditionalFormatting>
  <dataValidations count="1">
    <dataValidation type="list" allowBlank="1" showInputMessage="1" showErrorMessage="1" sqref="B8 B10" xr:uid="{C1FF217E-46C7-467C-B355-81910A49639A}">
      <formula1>$K$8:$L$8</formula1>
    </dataValidation>
  </dataValidations>
  <pageMargins left="0.7" right="0.7" top="0.75" bottom="0.75" header="0.3" footer="0.3"/>
  <ignoredErrors>
    <ignoredError sqref="A28:A32 H22:H32 A58:A62 H50:H62 A100 C113 J45:J62 C45:C62 A113:A117 A130:A139 C130 C18:C32 J18:J32 C75:C96 A85:A99"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586B-434F-4B96-AB76-E1469598E644}">
  <dimension ref="A2:P163"/>
  <sheetViews>
    <sheetView showGridLines="0" zoomScale="90" zoomScaleNormal="90" workbookViewId="0">
      <pane ySplit="15" topLeftCell="A16" activePane="bottomLeft" state="frozen"/>
      <selection activeCell="A115" sqref="A115:XFD118"/>
      <selection pane="bottomLeft" activeCell="H75" sqref="H75:J149"/>
    </sheetView>
  </sheetViews>
  <sheetFormatPr defaultColWidth="9.140625" defaultRowHeight="12.75" x14ac:dyDescent="0.2"/>
  <cols>
    <col min="1" max="1" width="107.28515625" style="10" customWidth="1"/>
    <col min="2" max="3" width="12.28515625" style="10" customWidth="1"/>
    <col min="4" max="4" width="3.7109375" style="10" customWidth="1"/>
    <col min="5" max="5" width="12.140625" style="10" bestFit="1" customWidth="1"/>
    <col min="6" max="6" width="11.7109375" style="10" bestFit="1" customWidth="1"/>
    <col min="7" max="7" width="3.7109375" style="10" customWidth="1"/>
    <col min="8" max="8" width="104.28515625" style="10" customWidth="1"/>
    <col min="9" max="9" width="10.7109375" style="10" bestFit="1" customWidth="1"/>
    <col min="10" max="10" width="13" style="10" customWidth="1"/>
    <col min="11" max="16384" width="9.140625" style="10"/>
  </cols>
  <sheetData>
    <row r="2" spans="1:16" ht="15" x14ac:dyDescent="0.25">
      <c r="C2" s="5"/>
    </row>
    <row r="5" spans="1:16" ht="15.75" x14ac:dyDescent="0.25">
      <c r="A5" s="69" t="s">
        <v>0</v>
      </c>
      <c r="B5" s="69"/>
      <c r="C5" s="69"/>
      <c r="D5" s="69"/>
      <c r="E5" s="69"/>
      <c r="F5" s="69"/>
      <c r="G5" s="69"/>
      <c r="H5" s="69"/>
      <c r="I5" s="69"/>
      <c r="J5" s="69"/>
    </row>
    <row r="6" spans="1:16" ht="25.5" customHeight="1" x14ac:dyDescent="0.2">
      <c r="A6" s="62" t="s">
        <v>196</v>
      </c>
      <c r="B6" s="62"/>
      <c r="C6" s="62"/>
      <c r="D6" s="62"/>
      <c r="E6" s="62"/>
      <c r="F6" s="62"/>
      <c r="G6" s="62"/>
      <c r="H6" s="62"/>
      <c r="I6" s="62"/>
      <c r="J6" s="62"/>
    </row>
    <row r="7" spans="1:16" ht="13.5" thickBot="1" x14ac:dyDescent="0.25"/>
    <row r="8" spans="1:16" ht="52.5" thickTop="1" thickBot="1" x14ac:dyDescent="0.25">
      <c r="A8" s="44" t="s">
        <v>184</v>
      </c>
      <c r="B8" s="41" t="s">
        <v>119</v>
      </c>
      <c r="C8" s="42"/>
      <c r="D8" s="42"/>
      <c r="E8" s="42"/>
      <c r="F8" s="42"/>
      <c r="G8" s="42"/>
      <c r="H8" s="43" t="s">
        <v>154</v>
      </c>
      <c r="I8" s="42"/>
      <c r="J8" s="45"/>
      <c r="K8" s="8" t="s">
        <v>119</v>
      </c>
      <c r="L8" s="8" t="s">
        <v>120</v>
      </c>
      <c r="M8" s="8">
        <v>1</v>
      </c>
      <c r="N8" s="8">
        <v>2</v>
      </c>
      <c r="O8" s="8">
        <v>3</v>
      </c>
      <c r="P8" s="8">
        <v>4</v>
      </c>
    </row>
    <row r="9" spans="1:16" ht="17.25" thickTop="1" thickBot="1" x14ac:dyDescent="0.25">
      <c r="A9" s="14"/>
      <c r="B9" s="14"/>
      <c r="C9" s="14"/>
      <c r="H9" s="15"/>
      <c r="K9" s="8"/>
      <c r="L9" s="8"/>
    </row>
    <row r="10" spans="1:16" ht="52.5" customHeight="1" thickTop="1" thickBot="1" x14ac:dyDescent="0.25">
      <c r="A10" s="44" t="s">
        <v>193</v>
      </c>
      <c r="B10" s="41" t="s">
        <v>119</v>
      </c>
      <c r="C10" s="42"/>
      <c r="D10" s="42"/>
      <c r="E10" s="42"/>
      <c r="F10" s="42"/>
      <c r="G10" s="42"/>
      <c r="H10" s="43" t="s">
        <v>194</v>
      </c>
      <c r="I10" s="42"/>
      <c r="J10" s="45"/>
      <c r="K10" s="8"/>
      <c r="L10" s="8"/>
      <c r="M10" s="8"/>
      <c r="N10" s="8"/>
      <c r="O10" s="8"/>
      <c r="P10" s="8"/>
    </row>
    <row r="11" spans="1:16" ht="17.25" thickTop="1" thickBot="1" x14ac:dyDescent="0.25">
      <c r="A11" s="14"/>
      <c r="B11" s="14"/>
      <c r="C11" s="14"/>
      <c r="H11" s="15"/>
      <c r="K11" s="8"/>
      <c r="L11" s="8"/>
    </row>
    <row r="12" spans="1:16" ht="17.25" thickTop="1" thickBot="1" x14ac:dyDescent="0.25">
      <c r="A12" s="44" t="s">
        <v>157</v>
      </c>
      <c r="B12" s="56">
        <f>'Begroting 1e jr.'!B12</f>
        <v>1</v>
      </c>
      <c r="C12" s="42"/>
      <c r="D12" s="42"/>
      <c r="E12" s="42"/>
      <c r="F12" s="42"/>
      <c r="G12" s="42"/>
      <c r="H12" s="47" t="str">
        <f>IF(B12=1,"Vul alleen Begroting 1e jr in!",IF(B12=2,"Vul Begroting 1e jr en 2e jr in!",IF(B12=3,"Vul Begroting 1e jr, 2e jr en 3e jr in!",IF(B12=4,"Vul Begroting 1e jr, 2e jr, 3e jr en 4e jr in!",""))))</f>
        <v>Vul alleen Begroting 1e jr in!</v>
      </c>
      <c r="I12" s="42"/>
      <c r="J12" s="45"/>
      <c r="K12" s="8">
        <v>1</v>
      </c>
      <c r="L12" s="8">
        <v>2</v>
      </c>
      <c r="M12" s="8">
        <v>3</v>
      </c>
      <c r="N12" s="8">
        <v>4</v>
      </c>
    </row>
    <row r="13" spans="1:16" ht="13.5" thickTop="1" x14ac:dyDescent="0.2"/>
    <row r="14" spans="1:16" x14ac:dyDescent="0.2">
      <c r="A14" s="7" t="s">
        <v>79</v>
      </c>
      <c r="B14" s="7">
        <f>IF('Begroting 1e jr.'!B14="","",'Begroting 3e jr.'!B14+1)</f>
        <v>2028</v>
      </c>
      <c r="C14" s="7">
        <f>IF(B14="","",B14-1)</f>
        <v>2027</v>
      </c>
      <c r="I14" s="7">
        <f>IF(B14="","",B14)</f>
        <v>2028</v>
      </c>
      <c r="J14" s="7">
        <f>IF(B14="","",IF(I14-1=-1,"",I14-1))</f>
        <v>2027</v>
      </c>
    </row>
    <row r="15" spans="1:16" ht="27.75" x14ac:dyDescent="0.2">
      <c r="A15" s="16" t="s">
        <v>158</v>
      </c>
      <c r="B15" s="7"/>
      <c r="E15" s="17" t="s">
        <v>27</v>
      </c>
      <c r="F15" s="17" t="s">
        <v>30</v>
      </c>
      <c r="H15" s="16" t="s">
        <v>159</v>
      </c>
    </row>
    <row r="17" spans="1:13" x14ac:dyDescent="0.2">
      <c r="A17" s="18" t="s">
        <v>1</v>
      </c>
      <c r="B17" s="18"/>
      <c r="H17" s="18" t="s">
        <v>33</v>
      </c>
    </row>
    <row r="18" spans="1:13" x14ac:dyDescent="0.2">
      <c r="A18" s="10" t="s">
        <v>2</v>
      </c>
      <c r="B18" s="1">
        <v>0</v>
      </c>
      <c r="C18" s="32">
        <f>'Begroting 3e jr.'!B18</f>
        <v>0</v>
      </c>
      <c r="E18" s="19">
        <f>IF($B$10="ja",0,IF($B$8="nee",100%,70%))</f>
        <v>0</v>
      </c>
      <c r="F18" s="20">
        <f>IFERROR(B18*E18,0)</f>
        <v>0</v>
      </c>
      <c r="H18" s="10" t="s">
        <v>185</v>
      </c>
      <c r="I18" s="1">
        <v>0</v>
      </c>
      <c r="J18" s="32">
        <f>'Begroting 3e jr.'!I18</f>
        <v>0</v>
      </c>
    </row>
    <row r="19" spans="1:13" x14ac:dyDescent="0.2">
      <c r="A19" s="10" t="s">
        <v>3</v>
      </c>
      <c r="B19" s="1">
        <v>0</v>
      </c>
      <c r="C19" s="32">
        <f>'Begroting 3e jr.'!B19</f>
        <v>0</v>
      </c>
      <c r="E19" s="19">
        <f t="shared" ref="E19:E20" si="0">IF($B$10="ja",0,IF($B$8="nee",100%,70%))</f>
        <v>0</v>
      </c>
      <c r="F19" s="20">
        <f t="shared" ref="F19:F32" si="1">IFERROR(B19*E19,0)</f>
        <v>0</v>
      </c>
      <c r="H19" s="10" t="s">
        <v>38</v>
      </c>
      <c r="I19" s="1">
        <v>0</v>
      </c>
      <c r="J19" s="32">
        <f>'Begroting 3e jr.'!I19</f>
        <v>0</v>
      </c>
    </row>
    <row r="20" spans="1:13" x14ac:dyDescent="0.2">
      <c r="A20" s="10" t="s">
        <v>4</v>
      </c>
      <c r="B20" s="1">
        <v>0</v>
      </c>
      <c r="C20" s="32">
        <f>'Begroting 3e jr.'!B20</f>
        <v>0</v>
      </c>
      <c r="E20" s="19">
        <f t="shared" si="0"/>
        <v>0</v>
      </c>
      <c r="F20" s="20">
        <f t="shared" si="1"/>
        <v>0</v>
      </c>
      <c r="H20" s="10" t="s">
        <v>35</v>
      </c>
      <c r="I20" s="1">
        <v>0</v>
      </c>
      <c r="J20" s="32">
        <f>'Begroting 3e jr.'!I20</f>
        <v>0</v>
      </c>
    </row>
    <row r="21" spans="1:13" x14ac:dyDescent="0.2">
      <c r="A21" s="10" t="s">
        <v>5</v>
      </c>
      <c r="B21" s="1">
        <v>0</v>
      </c>
      <c r="C21" s="32">
        <f>'Begroting 3e jr.'!B21</f>
        <v>0</v>
      </c>
      <c r="E21" s="19">
        <v>0</v>
      </c>
      <c r="F21" s="20">
        <f t="shared" si="1"/>
        <v>0</v>
      </c>
      <c r="H21" s="10" t="s">
        <v>36</v>
      </c>
      <c r="I21" s="1">
        <v>0</v>
      </c>
      <c r="J21" s="32">
        <f>'Begroting 3e jr.'!I21</f>
        <v>0</v>
      </c>
    </row>
    <row r="22" spans="1:13" x14ac:dyDescent="0.2">
      <c r="A22" s="10" t="s">
        <v>6</v>
      </c>
      <c r="B22" s="1">
        <v>0</v>
      </c>
      <c r="C22" s="32">
        <f>'Begroting 3e jr.'!B22</f>
        <v>0</v>
      </c>
      <c r="E22" s="19">
        <f t="shared" ref="E22:E24" si="2">IF($B$10="ja",0,IF($B$8="nee",100%,70%))</f>
        <v>0</v>
      </c>
      <c r="F22" s="20">
        <f t="shared" si="1"/>
        <v>0</v>
      </c>
      <c r="H22" s="12" t="str">
        <f>'Begroting 3e jr.'!H22</f>
        <v>Overig (Zelf omschrijven)</v>
      </c>
      <c r="I22" s="1">
        <v>0</v>
      </c>
      <c r="J22" s="32">
        <f>'Begroting 3e jr.'!I22</f>
        <v>0</v>
      </c>
    </row>
    <row r="23" spans="1:13" x14ac:dyDescent="0.2">
      <c r="A23" s="10" t="s">
        <v>7</v>
      </c>
      <c r="B23" s="1">
        <v>0</v>
      </c>
      <c r="C23" s="32">
        <f>'Begroting 3e jr.'!B23</f>
        <v>0</v>
      </c>
      <c r="E23" s="19">
        <f t="shared" si="2"/>
        <v>0</v>
      </c>
      <c r="F23" s="20">
        <f t="shared" si="1"/>
        <v>0</v>
      </c>
      <c r="H23" s="12" t="str">
        <f>'Begroting 3e jr.'!H23</f>
        <v>Overig (Zelf omschrijven)</v>
      </c>
      <c r="I23" s="1">
        <v>0</v>
      </c>
      <c r="J23" s="32">
        <f>'Begroting 3e jr.'!I23</f>
        <v>0</v>
      </c>
    </row>
    <row r="24" spans="1:13" x14ac:dyDescent="0.2">
      <c r="A24" s="10" t="s">
        <v>8</v>
      </c>
      <c r="B24" s="1">
        <v>0</v>
      </c>
      <c r="C24" s="32">
        <f>'Begroting 3e jr.'!B24</f>
        <v>0</v>
      </c>
      <c r="E24" s="19">
        <f t="shared" si="2"/>
        <v>0</v>
      </c>
      <c r="F24" s="20">
        <f t="shared" si="1"/>
        <v>0</v>
      </c>
      <c r="H24" s="12" t="str">
        <f>'Begroting 3e jr.'!H24</f>
        <v>Overig (Zelf omschrijven)</v>
      </c>
      <c r="I24" s="1">
        <v>0</v>
      </c>
      <c r="J24" s="32">
        <f>'Begroting 3e jr.'!I24</f>
        <v>0</v>
      </c>
      <c r="M24" s="10" t="s">
        <v>78</v>
      </c>
    </row>
    <row r="25" spans="1:13" x14ac:dyDescent="0.2">
      <c r="A25" s="10" t="s">
        <v>9</v>
      </c>
      <c r="B25" s="1">
        <v>0</v>
      </c>
      <c r="C25" s="32">
        <f>'Begroting 3e jr.'!B25</f>
        <v>0</v>
      </c>
      <c r="E25" s="19">
        <v>0</v>
      </c>
      <c r="F25" s="20">
        <f t="shared" si="1"/>
        <v>0</v>
      </c>
      <c r="H25" s="12" t="str">
        <f>'Begroting 3e jr.'!H25</f>
        <v>Overig (Zelf omschrijven)</v>
      </c>
      <c r="I25" s="1">
        <v>0</v>
      </c>
      <c r="J25" s="32">
        <f>'Begroting 3e jr.'!I25</f>
        <v>0</v>
      </c>
    </row>
    <row r="26" spans="1:13" x14ac:dyDescent="0.2">
      <c r="A26" s="10" t="s">
        <v>104</v>
      </c>
      <c r="B26" s="1">
        <v>0</v>
      </c>
      <c r="C26" s="32">
        <f>'Begroting 3e jr.'!B26</f>
        <v>0</v>
      </c>
      <c r="E26" s="19">
        <v>0</v>
      </c>
      <c r="F26" s="20">
        <f t="shared" si="1"/>
        <v>0</v>
      </c>
      <c r="H26" s="12" t="str">
        <f>'Begroting 3e jr.'!H26</f>
        <v>Overig (Zelf omschrijven)</v>
      </c>
      <c r="I26" s="1">
        <v>0</v>
      </c>
      <c r="J26" s="32">
        <f>'Begroting 3e jr.'!I26</f>
        <v>0</v>
      </c>
    </row>
    <row r="27" spans="1:13" x14ac:dyDescent="0.2">
      <c r="A27" s="10" t="s">
        <v>122</v>
      </c>
      <c r="B27" s="1">
        <v>0</v>
      </c>
      <c r="C27" s="32">
        <f>'Begroting 3e jr.'!B27</f>
        <v>0</v>
      </c>
      <c r="E27" s="19">
        <v>0</v>
      </c>
      <c r="F27" s="20">
        <f t="shared" si="1"/>
        <v>0</v>
      </c>
      <c r="H27" s="12" t="str">
        <f>'Begroting 3e jr.'!H27</f>
        <v>Overig (Zelf omschrijven)</v>
      </c>
      <c r="I27" s="1">
        <v>0</v>
      </c>
      <c r="J27" s="32">
        <f>'Begroting 3e jr.'!I27</f>
        <v>0</v>
      </c>
    </row>
    <row r="28" spans="1:13" x14ac:dyDescent="0.2">
      <c r="A28" s="12" t="str">
        <f>'Begroting 3e jr.'!A28</f>
        <v>Overig (Zelf omschrijven)</v>
      </c>
      <c r="B28" s="1">
        <v>0</v>
      </c>
      <c r="C28" s="32">
        <f>'Begroting 3e jr.'!B28</f>
        <v>0</v>
      </c>
      <c r="E28" s="19">
        <f t="shared" ref="E28:E32" si="3">IF($B$10="ja",0,IF($B$8="nee",100%,70%))</f>
        <v>0</v>
      </c>
      <c r="F28" s="20">
        <f t="shared" ref="F28:F31" si="4">IFERROR(B28*E28,0)</f>
        <v>0</v>
      </c>
      <c r="H28" s="12" t="str">
        <f>'Begroting 3e jr.'!H28</f>
        <v>Overig (Zelf omschrijven)</v>
      </c>
      <c r="I28" s="1">
        <v>0</v>
      </c>
      <c r="J28" s="32">
        <f>'Begroting 3e jr.'!I28</f>
        <v>0</v>
      </c>
    </row>
    <row r="29" spans="1:13" x14ac:dyDescent="0.2">
      <c r="A29" s="12" t="str">
        <f>'Begroting 3e jr.'!A29</f>
        <v>Overig (Zelf omschrijven)</v>
      </c>
      <c r="B29" s="1">
        <v>0</v>
      </c>
      <c r="C29" s="32">
        <f>'Begroting 3e jr.'!B29</f>
        <v>0</v>
      </c>
      <c r="E29" s="19">
        <f t="shared" si="3"/>
        <v>0</v>
      </c>
      <c r="F29" s="20">
        <f t="shared" si="4"/>
        <v>0</v>
      </c>
      <c r="H29" s="12" t="str">
        <f>'Begroting 3e jr.'!H29</f>
        <v>Overig (Zelf omschrijven)</v>
      </c>
      <c r="I29" s="1">
        <v>0</v>
      </c>
      <c r="J29" s="32">
        <f>'Begroting 3e jr.'!I29</f>
        <v>0</v>
      </c>
    </row>
    <row r="30" spans="1:13" x14ac:dyDescent="0.2">
      <c r="A30" s="12" t="str">
        <f>'Begroting 3e jr.'!A30</f>
        <v>Overig (Zelf omschrijven)</v>
      </c>
      <c r="B30" s="1">
        <v>0</v>
      </c>
      <c r="C30" s="32">
        <f>'Begroting 3e jr.'!B30</f>
        <v>0</v>
      </c>
      <c r="E30" s="19">
        <f t="shared" si="3"/>
        <v>0</v>
      </c>
      <c r="F30" s="20">
        <f t="shared" si="4"/>
        <v>0</v>
      </c>
      <c r="H30" s="12" t="str">
        <f>'Begroting 3e jr.'!H30</f>
        <v>Overig (Zelf omschrijven)</v>
      </c>
      <c r="I30" s="1">
        <v>0</v>
      </c>
      <c r="J30" s="32">
        <f>'Begroting 3e jr.'!I30</f>
        <v>0</v>
      </c>
    </row>
    <row r="31" spans="1:13" x14ac:dyDescent="0.2">
      <c r="A31" s="12" t="str">
        <f>'Begroting 3e jr.'!A31</f>
        <v>Overig (Zelf omschrijven)</v>
      </c>
      <c r="B31" s="1">
        <v>0</v>
      </c>
      <c r="C31" s="32">
        <f>'Begroting 3e jr.'!B31</f>
        <v>0</v>
      </c>
      <c r="E31" s="19">
        <f t="shared" si="3"/>
        <v>0</v>
      </c>
      <c r="F31" s="20">
        <f t="shared" si="4"/>
        <v>0</v>
      </c>
      <c r="H31" s="12" t="str">
        <f>'Begroting 3e jr.'!H31</f>
        <v>Overig (Zelf omschrijven)</v>
      </c>
      <c r="I31" s="1">
        <v>0</v>
      </c>
      <c r="J31" s="32">
        <f>'Begroting 3e jr.'!I31</f>
        <v>0</v>
      </c>
    </row>
    <row r="32" spans="1:13" x14ac:dyDescent="0.2">
      <c r="A32" s="12" t="str">
        <f>'Begroting 3e jr.'!A32</f>
        <v>Overig (Zelf omschrijven)</v>
      </c>
      <c r="B32" s="1">
        <v>0</v>
      </c>
      <c r="C32" s="32">
        <f>'Begroting 3e jr.'!B32</f>
        <v>0</v>
      </c>
      <c r="E32" s="19">
        <f t="shared" si="3"/>
        <v>0</v>
      </c>
      <c r="F32" s="20">
        <f t="shared" si="1"/>
        <v>0</v>
      </c>
      <c r="H32" s="12" t="str">
        <f>'Begroting 3e jr.'!H32</f>
        <v>Overig (Zelf omschrijven)</v>
      </c>
      <c r="I32" s="1">
        <v>0</v>
      </c>
      <c r="J32" s="32">
        <f>'Begroting 3e jr.'!I32</f>
        <v>0</v>
      </c>
    </row>
    <row r="33" spans="1:10" ht="13.5" thickBot="1" x14ac:dyDescent="0.25">
      <c r="A33" s="21" t="s">
        <v>10</v>
      </c>
      <c r="B33" s="22">
        <f>SUM(B18:B32)</f>
        <v>0</v>
      </c>
      <c r="C33" s="22">
        <f>SUM(C18:C32)</f>
        <v>0</v>
      </c>
      <c r="E33" s="19"/>
      <c r="F33" s="22">
        <f>SUM(F18:F32)</f>
        <v>0</v>
      </c>
      <c r="H33" s="21" t="s">
        <v>45</v>
      </c>
      <c r="I33" s="22">
        <f>SUM(I18:I32)</f>
        <v>0</v>
      </c>
      <c r="J33" s="22">
        <f>SUM(J18:J32)</f>
        <v>0</v>
      </c>
    </row>
    <row r="34" spans="1:10" ht="13.5" thickTop="1" x14ac:dyDescent="0.2">
      <c r="A34" s="7"/>
      <c r="B34" s="23"/>
      <c r="C34" s="23"/>
      <c r="E34" s="24"/>
      <c r="F34" s="23"/>
      <c r="H34" s="7"/>
      <c r="I34" s="23"/>
      <c r="J34" s="23"/>
    </row>
    <row r="35" spans="1:10" ht="13.5" thickBot="1" x14ac:dyDescent="0.25">
      <c r="A35" s="68" t="s">
        <v>155</v>
      </c>
      <c r="B35" s="68"/>
      <c r="C35" s="68"/>
      <c r="E35" s="19"/>
      <c r="F35" s="23"/>
      <c r="H35" s="68" t="s">
        <v>155</v>
      </c>
      <c r="I35" s="68"/>
      <c r="J35" s="68"/>
    </row>
    <row r="36" spans="1:10" ht="15" customHeight="1" x14ac:dyDescent="0.2">
      <c r="A36" s="70"/>
      <c r="B36" s="71"/>
      <c r="C36" s="72"/>
      <c r="E36" s="19"/>
      <c r="F36" s="23"/>
      <c r="H36" s="70"/>
      <c r="I36" s="71"/>
      <c r="J36" s="72"/>
    </row>
    <row r="37" spans="1:10" ht="15" customHeight="1" x14ac:dyDescent="0.2">
      <c r="A37" s="73"/>
      <c r="B37" s="74"/>
      <c r="C37" s="75"/>
      <c r="E37" s="19"/>
      <c r="F37" s="23"/>
      <c r="H37" s="73"/>
      <c r="I37" s="74"/>
      <c r="J37" s="75"/>
    </row>
    <row r="38" spans="1:10" ht="15" customHeight="1" x14ac:dyDescent="0.2">
      <c r="A38" s="73"/>
      <c r="B38" s="74"/>
      <c r="C38" s="75"/>
      <c r="E38" s="19"/>
      <c r="F38" s="23"/>
      <c r="H38" s="73"/>
      <c r="I38" s="74"/>
      <c r="J38" s="75"/>
    </row>
    <row r="39" spans="1:10" ht="15" customHeight="1" x14ac:dyDescent="0.2">
      <c r="A39" s="73"/>
      <c r="B39" s="74"/>
      <c r="C39" s="75"/>
      <c r="E39" s="19"/>
      <c r="F39" s="23"/>
      <c r="H39" s="73"/>
      <c r="I39" s="74"/>
      <c r="J39" s="75"/>
    </row>
    <row r="40" spans="1:10" ht="15" customHeight="1" x14ac:dyDescent="0.2">
      <c r="A40" s="73"/>
      <c r="B40" s="74"/>
      <c r="C40" s="75"/>
      <c r="E40" s="19"/>
      <c r="F40" s="23"/>
      <c r="H40" s="73"/>
      <c r="I40" s="74"/>
      <c r="J40" s="75"/>
    </row>
    <row r="41" spans="1:10" ht="15" customHeight="1" x14ac:dyDescent="0.2">
      <c r="A41" s="73"/>
      <c r="B41" s="74"/>
      <c r="C41" s="75"/>
      <c r="E41" s="19"/>
      <c r="F41" s="23"/>
      <c r="H41" s="73"/>
      <c r="I41" s="74"/>
      <c r="J41" s="75"/>
    </row>
    <row r="42" spans="1:10" ht="15.75" customHeight="1" thickBot="1" x14ac:dyDescent="0.25">
      <c r="A42" s="76"/>
      <c r="B42" s="77"/>
      <c r="C42" s="78"/>
      <c r="E42" s="19"/>
      <c r="F42" s="23"/>
      <c r="H42" s="76"/>
      <c r="I42" s="77"/>
      <c r="J42" s="78"/>
    </row>
    <row r="43" spans="1:10" x14ac:dyDescent="0.2">
      <c r="C43" s="25"/>
      <c r="E43" s="19"/>
      <c r="I43" s="25"/>
    </row>
    <row r="44" spans="1:10" x14ac:dyDescent="0.2">
      <c r="A44" s="18" t="s">
        <v>11</v>
      </c>
      <c r="B44" s="18"/>
      <c r="E44" s="19"/>
      <c r="H44" s="18" t="s">
        <v>34</v>
      </c>
    </row>
    <row r="45" spans="1:10" x14ac:dyDescent="0.2">
      <c r="A45" s="10" t="s">
        <v>12</v>
      </c>
      <c r="B45" s="1">
        <v>0</v>
      </c>
      <c r="C45" s="32">
        <f>'Begroting 3e jr.'!B45</f>
        <v>0</v>
      </c>
      <c r="E45" s="19">
        <f>IF($B$10="ja",0,IF($B$8="nee",100%,70%))</f>
        <v>0</v>
      </c>
      <c r="F45" s="20">
        <f t="shared" ref="F45:F62" si="5">IFERROR(B45*E45,0)</f>
        <v>0</v>
      </c>
      <c r="H45" s="10" t="s">
        <v>41</v>
      </c>
      <c r="I45" s="1">
        <v>0</v>
      </c>
      <c r="J45" s="32">
        <f>'Begroting 3e jr.'!I45</f>
        <v>0</v>
      </c>
    </row>
    <row r="46" spans="1:10" x14ac:dyDescent="0.2">
      <c r="A46" s="10" t="s">
        <v>13</v>
      </c>
      <c r="B46" s="1">
        <v>0</v>
      </c>
      <c r="C46" s="32">
        <f>'Begroting 3e jr.'!B46</f>
        <v>0</v>
      </c>
      <c r="E46" s="19">
        <f t="shared" ref="E46:E51" si="6">IF($B$10="ja",0,IF($B$8="nee",100%,70%))</f>
        <v>0</v>
      </c>
      <c r="F46" s="20">
        <f t="shared" si="5"/>
        <v>0</v>
      </c>
      <c r="H46" s="10" t="s">
        <v>39</v>
      </c>
      <c r="I46" s="1">
        <v>0</v>
      </c>
      <c r="J46" s="32">
        <f>'Begroting 3e jr.'!I46</f>
        <v>0</v>
      </c>
    </row>
    <row r="47" spans="1:10" x14ac:dyDescent="0.2">
      <c r="A47" s="10" t="s">
        <v>14</v>
      </c>
      <c r="B47" s="1">
        <v>0</v>
      </c>
      <c r="C47" s="32">
        <f>'Begroting 3e jr.'!B47</f>
        <v>0</v>
      </c>
      <c r="E47" s="19">
        <f t="shared" si="6"/>
        <v>0</v>
      </c>
      <c r="F47" s="20">
        <f t="shared" si="5"/>
        <v>0</v>
      </c>
      <c r="H47" s="10" t="s">
        <v>37</v>
      </c>
      <c r="I47" s="1">
        <v>0</v>
      </c>
      <c r="J47" s="32">
        <f>'Begroting 3e jr.'!I47</f>
        <v>0</v>
      </c>
    </row>
    <row r="48" spans="1:10" x14ac:dyDescent="0.2">
      <c r="A48" s="10" t="s">
        <v>186</v>
      </c>
      <c r="B48" s="1">
        <v>0</v>
      </c>
      <c r="C48" s="32">
        <f>'Begroting 3e jr.'!B48</f>
        <v>0</v>
      </c>
      <c r="E48" s="19">
        <f t="shared" si="6"/>
        <v>0</v>
      </c>
      <c r="F48" s="20">
        <f t="shared" si="5"/>
        <v>0</v>
      </c>
      <c r="H48" s="10" t="s">
        <v>40</v>
      </c>
      <c r="I48" s="1">
        <v>0</v>
      </c>
      <c r="J48" s="32">
        <f>'Begroting 3e jr.'!I48</f>
        <v>0</v>
      </c>
    </row>
    <row r="49" spans="1:10" x14ac:dyDescent="0.2">
      <c r="A49" s="10" t="s">
        <v>15</v>
      </c>
      <c r="B49" s="1">
        <v>0</v>
      </c>
      <c r="C49" s="32">
        <f>'Begroting 3e jr.'!B49</f>
        <v>0</v>
      </c>
      <c r="E49" s="19">
        <f t="shared" si="6"/>
        <v>0</v>
      </c>
      <c r="F49" s="20">
        <f t="shared" si="5"/>
        <v>0</v>
      </c>
      <c r="H49" s="10" t="s">
        <v>191</v>
      </c>
      <c r="I49" s="1">
        <v>0</v>
      </c>
      <c r="J49" s="32">
        <f>'Begroting 3e jr.'!I49</f>
        <v>0</v>
      </c>
    </row>
    <row r="50" spans="1:10" x14ac:dyDescent="0.2">
      <c r="A50" s="10" t="s">
        <v>22</v>
      </c>
      <c r="B50" s="1">
        <v>0</v>
      </c>
      <c r="C50" s="32">
        <f>'Begroting 3e jr.'!B50</f>
        <v>0</v>
      </c>
      <c r="E50" s="19">
        <f t="shared" si="6"/>
        <v>0</v>
      </c>
      <c r="F50" s="20">
        <f t="shared" si="5"/>
        <v>0</v>
      </c>
      <c r="H50" s="12" t="str">
        <f>'Begroting 3e jr.'!H50</f>
        <v>Fonds 1 (zelf omschrijven)</v>
      </c>
      <c r="I50" s="1">
        <v>0</v>
      </c>
      <c r="J50" s="32">
        <f>'Begroting 3e jr.'!I50</f>
        <v>0</v>
      </c>
    </row>
    <row r="51" spans="1:10" x14ac:dyDescent="0.2">
      <c r="A51" s="10" t="s">
        <v>16</v>
      </c>
      <c r="B51" s="1">
        <v>0</v>
      </c>
      <c r="C51" s="32">
        <f>'Begroting 3e jr.'!B51</f>
        <v>0</v>
      </c>
      <c r="E51" s="19">
        <f t="shared" si="6"/>
        <v>0</v>
      </c>
      <c r="F51" s="20">
        <f t="shared" si="5"/>
        <v>0</v>
      </c>
      <c r="H51" s="12" t="str">
        <f>'Begroting 3e jr.'!H51</f>
        <v>Fonds 2 (zelf omschrijven)</v>
      </c>
      <c r="I51" s="1">
        <v>0</v>
      </c>
      <c r="J51" s="32">
        <f>'Begroting 3e jr.'!I51</f>
        <v>0</v>
      </c>
    </row>
    <row r="52" spans="1:10" x14ac:dyDescent="0.2">
      <c r="A52" s="10" t="s">
        <v>9</v>
      </c>
      <c r="B52" s="1">
        <v>0</v>
      </c>
      <c r="C52" s="32">
        <f>'Begroting 3e jr.'!B52</f>
        <v>0</v>
      </c>
      <c r="E52" s="19">
        <v>0</v>
      </c>
      <c r="F52" s="20">
        <f t="shared" si="5"/>
        <v>0</v>
      </c>
      <c r="H52" s="12" t="str">
        <f>'Begroting 3e jr.'!H52</f>
        <v>Sponsor 1 (zelf omschrijven)</v>
      </c>
      <c r="I52" s="1">
        <v>0</v>
      </c>
      <c r="J52" s="32">
        <f>'Begroting 3e jr.'!I52</f>
        <v>0</v>
      </c>
    </row>
    <row r="53" spans="1:10" x14ac:dyDescent="0.2">
      <c r="A53" s="10" t="s">
        <v>17</v>
      </c>
      <c r="B53" s="1">
        <v>0</v>
      </c>
      <c r="C53" s="32">
        <f>'Begroting 3e jr.'!B53</f>
        <v>0</v>
      </c>
      <c r="E53" s="19">
        <f t="shared" ref="E53:E56" si="7">IF($B$10="ja",0,IF($B$8="nee",100%,70%))</f>
        <v>0</v>
      </c>
      <c r="F53" s="20">
        <f t="shared" si="5"/>
        <v>0</v>
      </c>
      <c r="H53" s="12" t="str">
        <f>'Begroting 3e jr.'!H53</f>
        <v>Sponsor 2 (zelf omschrijven)</v>
      </c>
      <c r="I53" s="1">
        <v>0</v>
      </c>
      <c r="J53" s="32">
        <f>'Begroting 3e jr.'!I53</f>
        <v>0</v>
      </c>
    </row>
    <row r="54" spans="1:10" x14ac:dyDescent="0.2">
      <c r="A54" s="10" t="s">
        <v>6</v>
      </c>
      <c r="B54" s="1">
        <v>0</v>
      </c>
      <c r="C54" s="32">
        <f>'Begroting 3e jr.'!B54</f>
        <v>0</v>
      </c>
      <c r="E54" s="19">
        <f t="shared" si="7"/>
        <v>0</v>
      </c>
      <c r="F54" s="20">
        <f t="shared" si="5"/>
        <v>0</v>
      </c>
      <c r="H54" s="12" t="str">
        <f>'Begroting 3e jr.'!H54</f>
        <v>Subsidie 1 niet gemeente Eindhoven (zelf omschrijven)</v>
      </c>
      <c r="I54" s="1">
        <v>0</v>
      </c>
      <c r="J54" s="32">
        <f>'Begroting 3e jr.'!I54</f>
        <v>0</v>
      </c>
    </row>
    <row r="55" spans="1:10" x14ac:dyDescent="0.2">
      <c r="A55" s="10" t="s">
        <v>20</v>
      </c>
      <c r="B55" s="1">
        <v>0</v>
      </c>
      <c r="C55" s="32">
        <f>'Begroting 3e jr.'!B55</f>
        <v>0</v>
      </c>
      <c r="E55" s="19">
        <f t="shared" si="7"/>
        <v>0</v>
      </c>
      <c r="F55" s="20">
        <f t="shared" si="5"/>
        <v>0</v>
      </c>
      <c r="H55" s="12" t="str">
        <f>'Begroting 3e jr.'!H55</f>
        <v>Subsidie 2 niet gemeente Eindhoven (zelf omschrijven)</v>
      </c>
      <c r="I55" s="1">
        <v>0</v>
      </c>
      <c r="J55" s="32">
        <f>'Begroting 3e jr.'!I55</f>
        <v>0</v>
      </c>
    </row>
    <row r="56" spans="1:10" x14ac:dyDescent="0.2">
      <c r="A56" s="10" t="s">
        <v>21</v>
      </c>
      <c r="B56" s="1">
        <v>0</v>
      </c>
      <c r="C56" s="32">
        <f>'Begroting 3e jr.'!B56</f>
        <v>0</v>
      </c>
      <c r="E56" s="19">
        <f t="shared" si="7"/>
        <v>0</v>
      </c>
      <c r="F56" s="20">
        <f t="shared" si="5"/>
        <v>0</v>
      </c>
      <c r="H56" s="12" t="str">
        <f>'Begroting 3e jr.'!H56</f>
        <v>Overig (Zelf omschrijven)</v>
      </c>
      <c r="I56" s="1">
        <v>0</v>
      </c>
      <c r="J56" s="32">
        <f>'Begroting 3e jr.'!I56</f>
        <v>0</v>
      </c>
    </row>
    <row r="57" spans="1:10" x14ac:dyDescent="0.2">
      <c r="A57" s="10" t="s">
        <v>122</v>
      </c>
      <c r="B57" s="1">
        <v>0</v>
      </c>
      <c r="C57" s="32">
        <f>'Begroting 3e jr.'!B57</f>
        <v>0</v>
      </c>
      <c r="E57" s="19">
        <v>0</v>
      </c>
      <c r="F57" s="20">
        <f t="shared" si="5"/>
        <v>0</v>
      </c>
      <c r="H57" s="12" t="str">
        <f>'Begroting 3e jr.'!H57</f>
        <v>Overig (Zelf omschrijven)</v>
      </c>
      <c r="I57" s="1">
        <v>0</v>
      </c>
      <c r="J57" s="32">
        <f>'Begroting 3e jr.'!I57</f>
        <v>0</v>
      </c>
    </row>
    <row r="58" spans="1:10" x14ac:dyDescent="0.2">
      <c r="A58" s="12" t="str">
        <f>'Begroting 3e jr.'!A58</f>
        <v>Overig (Zelf omschrijven)</v>
      </c>
      <c r="B58" s="1">
        <v>0</v>
      </c>
      <c r="C58" s="32">
        <f>'Begroting 3e jr.'!B58</f>
        <v>0</v>
      </c>
      <c r="E58" s="19">
        <f t="shared" ref="E58:E62" si="8">IF($B$10="ja",0,IF($B$8="nee",100%,70%))</f>
        <v>0</v>
      </c>
      <c r="F58" s="20">
        <f t="shared" ref="F58:F61" si="9">IFERROR(B58*E58,0)</f>
        <v>0</v>
      </c>
      <c r="H58" s="12" t="str">
        <f>'Begroting 3e jr.'!H58</f>
        <v>Overig (Zelf omschrijven)</v>
      </c>
      <c r="I58" s="1">
        <v>0</v>
      </c>
      <c r="J58" s="32">
        <f>'Begroting 3e jr.'!I58</f>
        <v>0</v>
      </c>
    </row>
    <row r="59" spans="1:10" x14ac:dyDescent="0.2">
      <c r="A59" s="12" t="str">
        <f>'Begroting 3e jr.'!A59</f>
        <v>Overig (Zelf omschrijven)</v>
      </c>
      <c r="B59" s="1">
        <v>0</v>
      </c>
      <c r="C59" s="32">
        <f>'Begroting 3e jr.'!B59</f>
        <v>0</v>
      </c>
      <c r="E59" s="19">
        <f t="shared" si="8"/>
        <v>0</v>
      </c>
      <c r="F59" s="20">
        <f t="shared" si="9"/>
        <v>0</v>
      </c>
      <c r="H59" s="12" t="str">
        <f>'Begroting 3e jr.'!H59</f>
        <v>Overig (Zelf omschrijven)</v>
      </c>
      <c r="I59" s="1">
        <v>0</v>
      </c>
      <c r="J59" s="32">
        <f>'Begroting 3e jr.'!I59</f>
        <v>0</v>
      </c>
    </row>
    <row r="60" spans="1:10" x14ac:dyDescent="0.2">
      <c r="A60" s="12" t="str">
        <f>'Begroting 3e jr.'!A60</f>
        <v>Overig (Zelf omschrijven)</v>
      </c>
      <c r="B60" s="1">
        <v>0</v>
      </c>
      <c r="C60" s="32">
        <f>'Begroting 3e jr.'!B60</f>
        <v>0</v>
      </c>
      <c r="E60" s="19">
        <f t="shared" si="8"/>
        <v>0</v>
      </c>
      <c r="F60" s="20">
        <f t="shared" si="9"/>
        <v>0</v>
      </c>
      <c r="H60" s="12" t="str">
        <f>'Begroting 3e jr.'!H60</f>
        <v>Overig (Zelf omschrijven)</v>
      </c>
      <c r="I60" s="1">
        <v>0</v>
      </c>
      <c r="J60" s="32">
        <f>'Begroting 3e jr.'!I60</f>
        <v>0</v>
      </c>
    </row>
    <row r="61" spans="1:10" x14ac:dyDescent="0.2">
      <c r="A61" s="12" t="str">
        <f>'Begroting 3e jr.'!A61</f>
        <v>Overig (Zelf omschrijven)</v>
      </c>
      <c r="B61" s="1">
        <v>0</v>
      </c>
      <c r="C61" s="32">
        <f>'Begroting 3e jr.'!B61</f>
        <v>0</v>
      </c>
      <c r="E61" s="19">
        <f t="shared" si="8"/>
        <v>0</v>
      </c>
      <c r="F61" s="20">
        <f t="shared" si="9"/>
        <v>0</v>
      </c>
      <c r="H61" s="12" t="str">
        <f>'Begroting 3e jr.'!H61</f>
        <v>Overig (Zelf omschrijven)</v>
      </c>
      <c r="I61" s="1">
        <v>0</v>
      </c>
      <c r="J61" s="32">
        <f>'Begroting 3e jr.'!I61</f>
        <v>0</v>
      </c>
    </row>
    <row r="62" spans="1:10" x14ac:dyDescent="0.2">
      <c r="A62" s="12" t="str">
        <f>'Begroting 3e jr.'!A62</f>
        <v>Overig (Zelf omschrijven)</v>
      </c>
      <c r="B62" s="1">
        <v>0</v>
      </c>
      <c r="C62" s="32">
        <f>'Begroting 3e jr.'!B62</f>
        <v>0</v>
      </c>
      <c r="E62" s="19">
        <f t="shared" si="8"/>
        <v>0</v>
      </c>
      <c r="F62" s="20">
        <f t="shared" si="5"/>
        <v>0</v>
      </c>
      <c r="H62" s="12" t="str">
        <f>'Begroting 3e jr.'!H62</f>
        <v>Overig (Zelf omschrijven)</v>
      </c>
      <c r="I62" s="1">
        <v>0</v>
      </c>
      <c r="J62" s="32">
        <f>'Begroting 3e jr.'!I62</f>
        <v>0</v>
      </c>
    </row>
    <row r="63" spans="1:10" ht="13.5" thickBot="1" x14ac:dyDescent="0.25">
      <c r="A63" s="21" t="s">
        <v>26</v>
      </c>
      <c r="B63" s="22">
        <f>SUM(B45:B62)</f>
        <v>0</v>
      </c>
      <c r="C63" s="22">
        <f>SUM(C45:C62)</f>
        <v>0</v>
      </c>
      <c r="E63" s="19"/>
      <c r="F63" s="22">
        <f>SUM(F45:F62)</f>
        <v>0</v>
      </c>
      <c r="H63" s="21" t="s">
        <v>46</v>
      </c>
      <c r="I63" s="22">
        <f>SUM(I45:I62)</f>
        <v>0</v>
      </c>
      <c r="J63" s="22">
        <f>SUM(J45:J62)</f>
        <v>0</v>
      </c>
    </row>
    <row r="64" spans="1:10" ht="13.5" thickTop="1" x14ac:dyDescent="0.2">
      <c r="A64" s="7"/>
      <c r="B64" s="23"/>
      <c r="C64" s="23"/>
      <c r="E64" s="24"/>
      <c r="F64" s="23"/>
      <c r="H64" s="7"/>
      <c r="I64" s="23"/>
      <c r="J64" s="23"/>
    </row>
    <row r="65" spans="1:10" ht="13.5" thickBot="1" x14ac:dyDescent="0.25">
      <c r="A65" s="68" t="s">
        <v>155</v>
      </c>
      <c r="B65" s="68"/>
      <c r="C65" s="68"/>
      <c r="E65" s="19"/>
      <c r="F65" s="23"/>
      <c r="H65" s="68" t="s">
        <v>155</v>
      </c>
      <c r="I65" s="68"/>
      <c r="J65" s="68"/>
    </row>
    <row r="66" spans="1:10" x14ac:dyDescent="0.2">
      <c r="A66" s="70"/>
      <c r="B66" s="71"/>
      <c r="C66" s="72"/>
      <c r="E66" s="19"/>
      <c r="F66" s="23"/>
      <c r="H66" s="70"/>
      <c r="I66" s="71"/>
      <c r="J66" s="72"/>
    </row>
    <row r="67" spans="1:10" x14ac:dyDescent="0.2">
      <c r="A67" s="73"/>
      <c r="B67" s="74"/>
      <c r="C67" s="75"/>
      <c r="E67" s="19"/>
      <c r="F67" s="23"/>
      <c r="H67" s="73"/>
      <c r="I67" s="74"/>
      <c r="J67" s="75"/>
    </row>
    <row r="68" spans="1:10" x14ac:dyDescent="0.2">
      <c r="A68" s="73"/>
      <c r="B68" s="74"/>
      <c r="C68" s="75"/>
      <c r="E68" s="19"/>
      <c r="F68" s="23"/>
      <c r="H68" s="73"/>
      <c r="I68" s="74"/>
      <c r="J68" s="75"/>
    </row>
    <row r="69" spans="1:10" x14ac:dyDescent="0.2">
      <c r="A69" s="73"/>
      <c r="B69" s="74"/>
      <c r="C69" s="75"/>
      <c r="E69" s="19"/>
      <c r="F69" s="23"/>
      <c r="H69" s="73"/>
      <c r="I69" s="74"/>
      <c r="J69" s="75"/>
    </row>
    <row r="70" spans="1:10" x14ac:dyDescent="0.2">
      <c r="A70" s="73"/>
      <c r="B70" s="74"/>
      <c r="C70" s="75"/>
      <c r="E70" s="19"/>
      <c r="F70" s="23"/>
      <c r="H70" s="73"/>
      <c r="I70" s="74"/>
      <c r="J70" s="75"/>
    </row>
    <row r="71" spans="1:10" x14ac:dyDescent="0.2">
      <c r="A71" s="73"/>
      <c r="B71" s="74"/>
      <c r="C71" s="75"/>
      <c r="E71" s="19"/>
      <c r="F71" s="23"/>
      <c r="H71" s="73"/>
      <c r="I71" s="74"/>
      <c r="J71" s="75"/>
    </row>
    <row r="72" spans="1:10" ht="13.5" thickBot="1" x14ac:dyDescent="0.25">
      <c r="A72" s="76"/>
      <c r="B72" s="77"/>
      <c r="C72" s="78"/>
      <c r="E72" s="19"/>
      <c r="F72" s="23"/>
      <c r="H72" s="76"/>
      <c r="I72" s="77"/>
      <c r="J72" s="78"/>
    </row>
    <row r="73" spans="1:10" x14ac:dyDescent="0.2">
      <c r="C73" s="26"/>
      <c r="E73" s="19"/>
      <c r="I73" s="26"/>
    </row>
    <row r="74" spans="1:10" ht="13.5" thickBot="1" x14ac:dyDescent="0.25">
      <c r="A74" s="18" t="s">
        <v>18</v>
      </c>
      <c r="B74" s="18"/>
      <c r="E74" s="19"/>
      <c r="H74" s="7" t="s">
        <v>156</v>
      </c>
    </row>
    <row r="75" spans="1:10" ht="12.75" customHeight="1" x14ac:dyDescent="0.2">
      <c r="A75" s="10" t="s">
        <v>124</v>
      </c>
      <c r="B75" s="1">
        <v>0</v>
      </c>
      <c r="C75" s="32">
        <f>'Begroting 3e jr.'!B75</f>
        <v>0</v>
      </c>
      <c r="E75" s="19">
        <v>0</v>
      </c>
      <c r="F75" s="20">
        <f t="shared" ref="F75:F100" si="10">IFERROR(B75*E75,0)</f>
        <v>0</v>
      </c>
      <c r="H75" s="80"/>
      <c r="I75" s="81"/>
      <c r="J75" s="82"/>
    </row>
    <row r="76" spans="1:10" ht="15" customHeight="1" x14ac:dyDescent="0.2">
      <c r="A76" s="10" t="s">
        <v>123</v>
      </c>
      <c r="B76" s="1">
        <v>0</v>
      </c>
      <c r="C76" s="32">
        <f>'Begroting 3e jr.'!B76</f>
        <v>0</v>
      </c>
      <c r="E76" s="19">
        <f>IF($B$8="nee",100%,70%)</f>
        <v>0.7</v>
      </c>
      <c r="F76" s="20">
        <f t="shared" si="10"/>
        <v>0</v>
      </c>
      <c r="H76" s="83"/>
      <c r="I76" s="84"/>
      <c r="J76" s="85"/>
    </row>
    <row r="77" spans="1:10" ht="15" customHeight="1" x14ac:dyDescent="0.2">
      <c r="A77" s="10" t="s">
        <v>105</v>
      </c>
      <c r="B77" s="1">
        <v>0</v>
      </c>
      <c r="C77" s="32">
        <f>'Begroting 3e jr.'!B77</f>
        <v>0</v>
      </c>
      <c r="E77" s="19">
        <f>IF($B$8="nee",100%,70%)</f>
        <v>0.7</v>
      </c>
      <c r="F77" s="20">
        <f t="shared" si="10"/>
        <v>0</v>
      </c>
      <c r="H77" s="83"/>
      <c r="I77" s="84"/>
      <c r="J77" s="85"/>
    </row>
    <row r="78" spans="1:10" ht="15" customHeight="1" x14ac:dyDescent="0.2">
      <c r="A78" s="10" t="s">
        <v>106</v>
      </c>
      <c r="B78" s="1">
        <v>0</v>
      </c>
      <c r="C78" s="32">
        <f>'Begroting 3e jr.'!B78</f>
        <v>0</v>
      </c>
      <c r="E78" s="19">
        <v>0</v>
      </c>
      <c r="F78" s="20">
        <f t="shared" si="10"/>
        <v>0</v>
      </c>
      <c r="H78" s="83"/>
      <c r="I78" s="84"/>
      <c r="J78" s="85"/>
    </row>
    <row r="79" spans="1:10" ht="15" customHeight="1" x14ac:dyDescent="0.2">
      <c r="A79" s="10" t="s">
        <v>19</v>
      </c>
      <c r="B79" s="1">
        <v>0</v>
      </c>
      <c r="C79" s="32">
        <f>'Begroting 3e jr.'!B79</f>
        <v>0</v>
      </c>
      <c r="E79" s="19">
        <f>IF($B$8="nee",100%,70%)</f>
        <v>0.7</v>
      </c>
      <c r="F79" s="20">
        <f t="shared" si="10"/>
        <v>0</v>
      </c>
      <c r="H79" s="83"/>
      <c r="I79" s="84"/>
      <c r="J79" s="85"/>
    </row>
    <row r="80" spans="1:10" ht="15" customHeight="1" x14ac:dyDescent="0.2">
      <c r="A80" s="10" t="s">
        <v>111</v>
      </c>
      <c r="B80" s="1">
        <v>0</v>
      </c>
      <c r="C80" s="32">
        <f>'Begroting 3e jr.'!B80</f>
        <v>0</v>
      </c>
      <c r="E80" s="19">
        <f>IF($B$8="nee",100%,70%)</f>
        <v>0.7</v>
      </c>
      <c r="F80" s="20">
        <f t="shared" si="10"/>
        <v>0</v>
      </c>
      <c r="H80" s="83"/>
      <c r="I80" s="84"/>
      <c r="J80" s="85"/>
    </row>
    <row r="81" spans="1:10" ht="15" customHeight="1" x14ac:dyDescent="0.2">
      <c r="A81" s="10" t="s">
        <v>121</v>
      </c>
      <c r="B81" s="1">
        <v>0</v>
      </c>
      <c r="C81" s="32">
        <f>'Begroting 3e jr.'!B81</f>
        <v>0</v>
      </c>
      <c r="E81" s="19">
        <v>0</v>
      </c>
      <c r="F81" s="20">
        <f t="shared" si="10"/>
        <v>0</v>
      </c>
      <c r="H81" s="83"/>
      <c r="I81" s="84"/>
      <c r="J81" s="85"/>
    </row>
    <row r="82" spans="1:10" ht="15" customHeight="1" x14ac:dyDescent="0.2">
      <c r="A82" s="10" t="s">
        <v>129</v>
      </c>
      <c r="B82" s="1">
        <v>0</v>
      </c>
      <c r="C82" s="32">
        <f>'Begroting 3e jr.'!B82</f>
        <v>0</v>
      </c>
      <c r="E82" s="19">
        <f>IF($B$8="nee",100%,70%)</f>
        <v>0.7</v>
      </c>
      <c r="F82" s="20">
        <f t="shared" si="10"/>
        <v>0</v>
      </c>
      <c r="H82" s="83"/>
      <c r="I82" s="84"/>
      <c r="J82" s="85"/>
    </row>
    <row r="83" spans="1:10" ht="15" customHeight="1" x14ac:dyDescent="0.2">
      <c r="A83" s="10" t="s">
        <v>28</v>
      </c>
      <c r="B83" s="1">
        <v>0</v>
      </c>
      <c r="C83" s="32">
        <f>'Begroting 3e jr.'!B83</f>
        <v>0</v>
      </c>
      <c r="E83" s="19">
        <v>0</v>
      </c>
      <c r="F83" s="20">
        <f t="shared" si="10"/>
        <v>0</v>
      </c>
      <c r="H83" s="83"/>
      <c r="I83" s="84"/>
      <c r="J83" s="85"/>
    </row>
    <row r="84" spans="1:10" ht="15" customHeight="1" x14ac:dyDescent="0.2">
      <c r="A84" s="10" t="s">
        <v>187</v>
      </c>
      <c r="B84" s="1">
        <v>0</v>
      </c>
      <c r="C84" s="32">
        <f>'Begroting 3e jr.'!B84</f>
        <v>0</v>
      </c>
      <c r="E84" s="19">
        <v>0</v>
      </c>
      <c r="F84" s="20">
        <f t="shared" si="10"/>
        <v>0</v>
      </c>
      <c r="H84" s="83"/>
      <c r="I84" s="84"/>
      <c r="J84" s="85"/>
    </row>
    <row r="85" spans="1:10" ht="15" customHeight="1" x14ac:dyDescent="0.2">
      <c r="A85" s="12" t="str">
        <f>'Begroting 3e jr.'!A85</f>
        <v>Activiteit 1 (vermeld de activiteit en vul de kosten in die NIET in de bovengenoemde activiteitenkosten al zijn meegerekend)</v>
      </c>
      <c r="B85" s="1">
        <v>0</v>
      </c>
      <c r="C85" s="32">
        <f>'Begroting 3e jr.'!B85</f>
        <v>0</v>
      </c>
      <c r="E85" s="19">
        <f t="shared" ref="E85:E100" si="11">IF($B$8="nee",100%,70%)</f>
        <v>0.7</v>
      </c>
      <c r="F85" s="20">
        <f t="shared" si="10"/>
        <v>0</v>
      </c>
      <c r="H85" s="83"/>
      <c r="I85" s="84"/>
      <c r="J85" s="85"/>
    </row>
    <row r="86" spans="1:10" ht="15" customHeight="1" x14ac:dyDescent="0.2">
      <c r="A86" s="12" t="str">
        <f>'Begroting 3e jr.'!A86</f>
        <v>Activiteit 2 (vermeld de activiteit en vul de kosten in die NIET in de bovengenoemde activiteitenkosten al zijn meegerekend)</v>
      </c>
      <c r="B86" s="1">
        <v>0</v>
      </c>
      <c r="C86" s="32">
        <f>'Begroting 3e jr.'!B86</f>
        <v>0</v>
      </c>
      <c r="E86" s="19">
        <f t="shared" si="11"/>
        <v>0.7</v>
      </c>
      <c r="F86" s="20">
        <f t="shared" si="10"/>
        <v>0</v>
      </c>
      <c r="H86" s="83"/>
      <c r="I86" s="84"/>
      <c r="J86" s="85"/>
    </row>
    <row r="87" spans="1:10" ht="15" customHeight="1" x14ac:dyDescent="0.2">
      <c r="A87" s="12" t="str">
        <f>'Begroting 3e jr.'!A87</f>
        <v>Activiteit 3 (vermeld de activiteit en vul de kosten in die NIET in de bovengenoemde activiteitenkosten al zijn meegerekend)</v>
      </c>
      <c r="B87" s="1">
        <v>0</v>
      </c>
      <c r="C87" s="32">
        <f>'Begroting 3e jr.'!B87</f>
        <v>0</v>
      </c>
      <c r="E87" s="19">
        <f t="shared" si="11"/>
        <v>0.7</v>
      </c>
      <c r="F87" s="20">
        <f t="shared" si="10"/>
        <v>0</v>
      </c>
      <c r="H87" s="83"/>
      <c r="I87" s="84"/>
      <c r="J87" s="85"/>
    </row>
    <row r="88" spans="1:10" ht="15" customHeight="1" x14ac:dyDescent="0.2">
      <c r="A88" s="12" t="str">
        <f>'Begroting 3e jr.'!A88</f>
        <v>Activiteit 4 (vermeld de activiteit en vul de kosten in die NIET in de bovengenoemde activiteitenkosten al zijn meegerekend)</v>
      </c>
      <c r="B88" s="1">
        <v>0</v>
      </c>
      <c r="C88" s="32">
        <f>'Begroting 3e jr.'!B88</f>
        <v>0</v>
      </c>
      <c r="E88" s="19">
        <f t="shared" si="11"/>
        <v>0.7</v>
      </c>
      <c r="F88" s="20">
        <f t="shared" si="10"/>
        <v>0</v>
      </c>
      <c r="H88" s="83"/>
      <c r="I88" s="84"/>
      <c r="J88" s="85"/>
    </row>
    <row r="89" spans="1:10" ht="15" customHeight="1" x14ac:dyDescent="0.2">
      <c r="A89" s="12" t="str">
        <f>'Begroting 3e jr.'!A89</f>
        <v>Activiteit 5 (vermeld de activiteit en vul de kosten in die NIET in de bovengenoemde activiteitenkosten al zijn meegerekend)</v>
      </c>
      <c r="B89" s="1">
        <v>0</v>
      </c>
      <c r="C89" s="32">
        <f>'Begroting 3e jr.'!B89</f>
        <v>0</v>
      </c>
      <c r="E89" s="19">
        <f t="shared" si="11"/>
        <v>0.7</v>
      </c>
      <c r="F89" s="20">
        <f t="shared" si="10"/>
        <v>0</v>
      </c>
      <c r="H89" s="83"/>
      <c r="I89" s="84"/>
      <c r="J89" s="85"/>
    </row>
    <row r="90" spans="1:10" ht="15" customHeight="1" x14ac:dyDescent="0.2">
      <c r="A90" s="12" t="str">
        <f>'Begroting 3e jr.'!A90</f>
        <v>Activiteit 6 (vermeld de activiteit en vul de kosten in die NIET in de bovengenoemde activiteitenkosten al zijn meegerekend)</v>
      </c>
      <c r="B90" s="1">
        <v>0</v>
      </c>
      <c r="C90" s="32">
        <f>'Begroting 3e jr.'!B90</f>
        <v>0</v>
      </c>
      <c r="E90" s="19">
        <f t="shared" si="11"/>
        <v>0.7</v>
      </c>
      <c r="F90" s="20">
        <f t="shared" si="10"/>
        <v>0</v>
      </c>
      <c r="H90" s="83"/>
      <c r="I90" s="84"/>
      <c r="J90" s="85"/>
    </row>
    <row r="91" spans="1:10" ht="15" customHeight="1" x14ac:dyDescent="0.2">
      <c r="A91" s="12" t="str">
        <f>'Begroting 3e jr.'!A91</f>
        <v>Activiteit 7 (vermeld de activiteit en vul de kosten in die NIET in de bovengenoemde activiteitenkosten al zijn meegerekend)</v>
      </c>
      <c r="B91" s="1">
        <v>0</v>
      </c>
      <c r="C91" s="32">
        <f>'Begroting 3e jr.'!B91</f>
        <v>0</v>
      </c>
      <c r="E91" s="19">
        <f t="shared" si="11"/>
        <v>0.7</v>
      </c>
      <c r="F91" s="20">
        <f t="shared" si="10"/>
        <v>0</v>
      </c>
      <c r="H91" s="83"/>
      <c r="I91" s="84"/>
      <c r="J91" s="85"/>
    </row>
    <row r="92" spans="1:10" ht="15" customHeight="1" x14ac:dyDescent="0.2">
      <c r="A92" s="12" t="str">
        <f>'Begroting 3e jr.'!A92</f>
        <v>Activiteit 8 (vermeld de activiteit en vul de kosten in die NIET in de bovengenoemde activiteitenkosten al zijn meegerekend)</v>
      </c>
      <c r="B92" s="1">
        <v>0</v>
      </c>
      <c r="C92" s="32">
        <f>'Begroting 3e jr.'!B92</f>
        <v>0</v>
      </c>
      <c r="E92" s="19">
        <f t="shared" si="11"/>
        <v>0.7</v>
      </c>
      <c r="F92" s="20">
        <f t="shared" si="10"/>
        <v>0</v>
      </c>
      <c r="H92" s="83"/>
      <c r="I92" s="84"/>
      <c r="J92" s="85"/>
    </row>
    <row r="93" spans="1:10" ht="15" customHeight="1" x14ac:dyDescent="0.2">
      <c r="A93" s="12" t="str">
        <f>'Begroting 3e jr.'!A93</f>
        <v>Activiteit 9 (vermeld de activiteit en vul de kosten in die NIET in de bovengenoemde activiteitenkosten al zijn meegerekend)</v>
      </c>
      <c r="B93" s="1">
        <v>0</v>
      </c>
      <c r="C93" s="32">
        <f>'Begroting 3e jr.'!B93</f>
        <v>0</v>
      </c>
      <c r="E93" s="19">
        <f t="shared" si="11"/>
        <v>0.7</v>
      </c>
      <c r="F93" s="20">
        <f t="shared" si="10"/>
        <v>0</v>
      </c>
      <c r="H93" s="83"/>
      <c r="I93" s="84"/>
      <c r="J93" s="85"/>
    </row>
    <row r="94" spans="1:10" ht="15" customHeight="1" x14ac:dyDescent="0.2">
      <c r="A94" s="12" t="str">
        <f>'Begroting 3e jr.'!A94</f>
        <v>Activiteit 10 (vermeld de activiteit en vul de kosten in die NIET in de bovengenoemde activiteitenkosten al zijn meegerekend)</v>
      </c>
      <c r="B94" s="1">
        <v>0</v>
      </c>
      <c r="C94" s="32">
        <f>'Begroting 3e jr.'!B94</f>
        <v>0</v>
      </c>
      <c r="E94" s="19">
        <f t="shared" si="11"/>
        <v>0.7</v>
      </c>
      <c r="F94" s="20">
        <f t="shared" si="10"/>
        <v>0</v>
      </c>
      <c r="H94" s="83"/>
      <c r="I94" s="84"/>
      <c r="J94" s="85"/>
    </row>
    <row r="95" spans="1:10" ht="15" customHeight="1" x14ac:dyDescent="0.2">
      <c r="A95" s="12" t="str">
        <f>'Begroting 3e jr.'!A95</f>
        <v>Activiteit 11 (vermeld de activiteit en vul de kosten in die NIET in de bovengenoemde activiteitenkosten al zijn meegerekend)</v>
      </c>
      <c r="B95" s="1">
        <v>0</v>
      </c>
      <c r="C95" s="32">
        <f>'Begroting 3e jr.'!B95</f>
        <v>0</v>
      </c>
      <c r="E95" s="19">
        <f t="shared" si="11"/>
        <v>0.7</v>
      </c>
      <c r="F95" s="20">
        <f t="shared" si="10"/>
        <v>0</v>
      </c>
      <c r="H95" s="83"/>
      <c r="I95" s="84"/>
      <c r="J95" s="85"/>
    </row>
    <row r="96" spans="1:10" ht="15" customHeight="1" x14ac:dyDescent="0.2">
      <c r="A96" s="12" t="str">
        <f>'Begroting 3e jr.'!A96</f>
        <v>Activiteit 12 (vermeld de activiteit en vul de kosten in die NIET in de bovengenoemde activiteitenkosten al zijn meegerekend)</v>
      </c>
      <c r="B96" s="1">
        <v>0</v>
      </c>
      <c r="C96" s="32">
        <f>'Begroting 3e jr.'!B96</f>
        <v>0</v>
      </c>
      <c r="E96" s="19">
        <f t="shared" si="11"/>
        <v>0.7</v>
      </c>
      <c r="F96" s="20">
        <f t="shared" si="10"/>
        <v>0</v>
      </c>
      <c r="H96" s="83"/>
      <c r="I96" s="84"/>
      <c r="J96" s="85"/>
    </row>
    <row r="97" spans="1:10" ht="15" customHeight="1" x14ac:dyDescent="0.2">
      <c r="A97" s="12" t="str">
        <f>'Begroting 3e jr.'!A97</f>
        <v>Activiteit 13 (vermeld de activiteit en vul de kosten in die NIET in de bovengenoemde activiteitenkosten al zijn meegerekend)</v>
      </c>
      <c r="B97" s="1">
        <v>0</v>
      </c>
      <c r="C97" s="32">
        <f>'Begroting 3e jr.'!B97</f>
        <v>0</v>
      </c>
      <c r="E97" s="19">
        <f t="shared" si="11"/>
        <v>0.7</v>
      </c>
      <c r="F97" s="20">
        <f t="shared" si="10"/>
        <v>0</v>
      </c>
      <c r="H97" s="83"/>
      <c r="I97" s="84"/>
      <c r="J97" s="85"/>
    </row>
    <row r="98" spans="1:10" ht="15" customHeight="1" x14ac:dyDescent="0.2">
      <c r="A98" s="12" t="str">
        <f>'Begroting 3e jr.'!A98</f>
        <v>Activiteit 14 (vermeld de activiteit en vul de kosten in die NIET in de bovengenoemde activiteitenkosten al zijn meegerekend)</v>
      </c>
      <c r="B98" s="1">
        <v>0</v>
      </c>
      <c r="C98" s="32">
        <f>'Begroting 3e jr.'!B98</f>
        <v>0</v>
      </c>
      <c r="E98" s="19">
        <f t="shared" si="11"/>
        <v>0.7</v>
      </c>
      <c r="F98" s="20">
        <f t="shared" si="10"/>
        <v>0</v>
      </c>
      <c r="H98" s="83"/>
      <c r="I98" s="84"/>
      <c r="J98" s="85"/>
    </row>
    <row r="99" spans="1:10" ht="15" customHeight="1" x14ac:dyDescent="0.2">
      <c r="A99" s="12" t="str">
        <f>'Begroting 3e jr.'!A99</f>
        <v>Activiteit 15 (vermeld de activiteit en vul de kosten in die NIET in de bovengenoemde activiteitenkosten al zijn meegerekend)</v>
      </c>
      <c r="B99" s="1">
        <v>0</v>
      </c>
      <c r="C99" s="32">
        <f>'Begroting 3e jr.'!B99</f>
        <v>0</v>
      </c>
      <c r="E99" s="19">
        <f t="shared" si="11"/>
        <v>0.7</v>
      </c>
      <c r="F99" s="20">
        <f t="shared" ref="F99" si="12">IFERROR(B99*E99,0)</f>
        <v>0</v>
      </c>
      <c r="H99" s="83"/>
      <c r="I99" s="84"/>
      <c r="J99" s="85"/>
    </row>
    <row r="100" spans="1:10" ht="15" customHeight="1" x14ac:dyDescent="0.2">
      <c r="A100" s="12" t="str">
        <f>'Begroting 3e jr.'!A100</f>
        <v>Overig &gt; consumpties groepsdraaien</v>
      </c>
      <c r="B100" s="1">
        <v>0</v>
      </c>
      <c r="C100" s="32">
        <f>'Begroting 3e jr.'!B100</f>
        <v>0</v>
      </c>
      <c r="E100" s="19">
        <f t="shared" si="11"/>
        <v>0.7</v>
      </c>
      <c r="F100" s="20">
        <f t="shared" si="10"/>
        <v>0</v>
      </c>
      <c r="H100" s="83"/>
      <c r="I100" s="84"/>
      <c r="J100" s="85"/>
    </row>
    <row r="101" spans="1:10" ht="15.75" customHeight="1" thickBot="1" x14ac:dyDescent="0.25">
      <c r="A101" s="21" t="s">
        <v>25</v>
      </c>
      <c r="B101" s="22">
        <f>SUM(B75:B100)</f>
        <v>0</v>
      </c>
      <c r="C101" s="22">
        <f>SUM(C75:C100)</f>
        <v>0</v>
      </c>
      <c r="E101" s="19"/>
      <c r="F101" s="22">
        <f>SUM(F75:F100)</f>
        <v>0</v>
      </c>
      <c r="H101" s="83"/>
      <c r="I101" s="84"/>
      <c r="J101" s="85"/>
    </row>
    <row r="102" spans="1:10" ht="15.75" customHeight="1" thickTop="1" x14ac:dyDescent="0.2">
      <c r="A102" s="7"/>
      <c r="B102" s="23"/>
      <c r="C102" s="23"/>
      <c r="E102" s="19"/>
      <c r="F102" s="23"/>
      <c r="H102" s="83"/>
      <c r="I102" s="84"/>
      <c r="J102" s="85"/>
    </row>
    <row r="103" spans="1:10" ht="16.5" customHeight="1" thickBot="1" x14ac:dyDescent="0.25">
      <c r="A103" s="68" t="s">
        <v>155</v>
      </c>
      <c r="B103" s="68"/>
      <c r="C103" s="68"/>
      <c r="E103" s="19"/>
      <c r="F103" s="23"/>
      <c r="H103" s="83"/>
      <c r="I103" s="84"/>
      <c r="J103" s="85"/>
    </row>
    <row r="104" spans="1:10" ht="15" customHeight="1" x14ac:dyDescent="0.2">
      <c r="A104" s="70"/>
      <c r="B104" s="71"/>
      <c r="C104" s="72"/>
      <c r="E104" s="19"/>
      <c r="F104" s="23"/>
      <c r="H104" s="83"/>
      <c r="I104" s="84"/>
      <c r="J104" s="85"/>
    </row>
    <row r="105" spans="1:10" ht="15" customHeight="1" x14ac:dyDescent="0.2">
      <c r="A105" s="73"/>
      <c r="B105" s="74"/>
      <c r="C105" s="75"/>
      <c r="E105" s="19"/>
      <c r="F105" s="23"/>
      <c r="H105" s="83"/>
      <c r="I105" s="84"/>
      <c r="J105" s="85"/>
    </row>
    <row r="106" spans="1:10" ht="15" customHeight="1" x14ac:dyDescent="0.2">
      <c r="A106" s="73"/>
      <c r="B106" s="74"/>
      <c r="C106" s="75"/>
      <c r="E106" s="19"/>
      <c r="F106" s="23"/>
      <c r="H106" s="83"/>
      <c r="I106" s="84"/>
      <c r="J106" s="85"/>
    </row>
    <row r="107" spans="1:10" ht="15" customHeight="1" x14ac:dyDescent="0.2">
      <c r="A107" s="73"/>
      <c r="B107" s="74"/>
      <c r="C107" s="75"/>
      <c r="E107" s="19"/>
      <c r="F107" s="23"/>
      <c r="H107" s="83"/>
      <c r="I107" s="84"/>
      <c r="J107" s="85"/>
    </row>
    <row r="108" spans="1:10" ht="15" customHeight="1" x14ac:dyDescent="0.2">
      <c r="A108" s="73"/>
      <c r="B108" s="74"/>
      <c r="C108" s="75"/>
      <c r="E108" s="19"/>
      <c r="F108" s="23"/>
      <c r="H108" s="83"/>
      <c r="I108" s="84"/>
      <c r="J108" s="85"/>
    </row>
    <row r="109" spans="1:10" ht="15" customHeight="1" x14ac:dyDescent="0.2">
      <c r="A109" s="73"/>
      <c r="B109" s="74"/>
      <c r="C109" s="75"/>
      <c r="E109" s="19"/>
      <c r="F109" s="23"/>
      <c r="H109" s="83"/>
      <c r="I109" s="84"/>
      <c r="J109" s="85"/>
    </row>
    <row r="110" spans="1:10" ht="15.75" customHeight="1" thickBot="1" x14ac:dyDescent="0.25">
      <c r="A110" s="76"/>
      <c r="B110" s="77"/>
      <c r="C110" s="78"/>
      <c r="E110" s="19"/>
      <c r="F110" s="23"/>
      <c r="H110" s="83"/>
      <c r="I110" s="84"/>
      <c r="J110" s="85"/>
    </row>
    <row r="111" spans="1:10" ht="15" customHeight="1" x14ac:dyDescent="0.2">
      <c r="C111" s="26"/>
      <c r="E111" s="19"/>
      <c r="H111" s="83"/>
      <c r="I111" s="84"/>
      <c r="J111" s="85"/>
    </row>
    <row r="112" spans="1:10" ht="15" customHeight="1" x14ac:dyDescent="0.2">
      <c r="A112" s="18" t="s">
        <v>23</v>
      </c>
      <c r="B112" s="18"/>
      <c r="E112" s="19"/>
      <c r="H112" s="83"/>
      <c r="I112" s="84"/>
      <c r="J112" s="85"/>
    </row>
    <row r="113" spans="1:10" ht="15" customHeight="1" x14ac:dyDescent="0.2">
      <c r="A113" s="12" t="str">
        <f>'Begroting 3e jr.'!A113</f>
        <v>Kosten Cursus / Training / Opleiding 1 (zelf omschrijven)</v>
      </c>
      <c r="B113" s="1">
        <v>0</v>
      </c>
      <c r="C113" s="32">
        <f>'Begroting 3e jr.'!B113</f>
        <v>0</v>
      </c>
      <c r="E113" s="19"/>
      <c r="H113" s="83"/>
      <c r="I113" s="84"/>
      <c r="J113" s="85"/>
    </row>
    <row r="114" spans="1:10" ht="15" customHeight="1" x14ac:dyDescent="0.2">
      <c r="A114" s="12" t="str">
        <f>'Begroting 3e jr.'!A114</f>
        <v>Kosten Cursus / Training / Opleiding 2 (zelf omschrijven)</v>
      </c>
      <c r="B114" s="1">
        <v>0</v>
      </c>
      <c r="C114" s="32">
        <f>'Begroting 3e jr.'!B114</f>
        <v>0</v>
      </c>
      <c r="E114" s="19"/>
      <c r="H114" s="83"/>
      <c r="I114" s="84"/>
      <c r="J114" s="85"/>
    </row>
    <row r="115" spans="1:10" ht="15" customHeight="1" x14ac:dyDescent="0.2">
      <c r="A115" s="12" t="str">
        <f>'Begroting 3e jr.'!A115</f>
        <v>Kosten Cursus / Training / Opleiding 3 (zelf omschrijven)</v>
      </c>
      <c r="B115" s="1">
        <v>0</v>
      </c>
      <c r="C115" s="32">
        <f>'Begroting 3e jr.'!B115</f>
        <v>0</v>
      </c>
      <c r="E115" s="19"/>
      <c r="H115" s="83"/>
      <c r="I115" s="84"/>
      <c r="J115" s="85"/>
    </row>
    <row r="116" spans="1:10" ht="15" customHeight="1" x14ac:dyDescent="0.2">
      <c r="A116" s="12" t="str">
        <f>'Begroting 3e jr.'!A116</f>
        <v>Kosten Cursus / Training / Opleiding 4 (zelf omschrijven)</v>
      </c>
      <c r="B116" s="1">
        <v>0</v>
      </c>
      <c r="C116" s="32">
        <f>'Begroting 3e jr.'!B116</f>
        <v>0</v>
      </c>
      <c r="E116" s="19"/>
      <c r="H116" s="83"/>
      <c r="I116" s="84"/>
      <c r="J116" s="85"/>
    </row>
    <row r="117" spans="1:10" ht="15" customHeight="1" x14ac:dyDescent="0.2">
      <c r="A117" s="12" t="str">
        <f>'Begroting 3e jr.'!A117</f>
        <v>Kosten Cursus / Training / Opleiding 5 (zelf omschrijven)</v>
      </c>
      <c r="B117" s="1">
        <v>0</v>
      </c>
      <c r="C117" s="32">
        <f>'Begroting 3e jr.'!B117</f>
        <v>0</v>
      </c>
      <c r="E117" s="19"/>
      <c r="H117" s="83"/>
      <c r="I117" s="84"/>
      <c r="J117" s="85"/>
    </row>
    <row r="118" spans="1:10" ht="15.75" customHeight="1" thickBot="1" x14ac:dyDescent="0.25">
      <c r="A118" s="21" t="s">
        <v>24</v>
      </c>
      <c r="B118" s="22">
        <f>SUM(B113:B117)</f>
        <v>0</v>
      </c>
      <c r="C118" s="22">
        <f>SUM(C113:C117)</f>
        <v>0</v>
      </c>
      <c r="E118" s="19"/>
      <c r="F118" s="22">
        <f>IF($B$10="ja",0,IF(B118&lt;=0,0,IF(AND(B118&lt;(F63+F101)*0.04,B118&lt;2500),B118,IF((F63+F101)*0.04&gt;2500,2500,(F63+F101)*0.04))))</f>
        <v>0</v>
      </c>
      <c r="H118" s="83"/>
      <c r="I118" s="84"/>
      <c r="J118" s="85"/>
    </row>
    <row r="119" spans="1:10" ht="15.75" customHeight="1" thickTop="1" x14ac:dyDescent="0.2">
      <c r="A119" s="7"/>
      <c r="B119" s="23"/>
      <c r="C119" s="23"/>
      <c r="E119" s="19"/>
      <c r="F119" s="23"/>
      <c r="H119" s="83"/>
      <c r="I119" s="84"/>
      <c r="J119" s="85"/>
    </row>
    <row r="120" spans="1:10" ht="16.5" customHeight="1" thickBot="1" x14ac:dyDescent="0.25">
      <c r="A120" s="68" t="s">
        <v>155</v>
      </c>
      <c r="B120" s="68"/>
      <c r="C120" s="68"/>
      <c r="E120" s="19"/>
      <c r="F120" s="23"/>
      <c r="H120" s="83"/>
      <c r="I120" s="84"/>
      <c r="J120" s="85"/>
    </row>
    <row r="121" spans="1:10" ht="15" customHeight="1" x14ac:dyDescent="0.2">
      <c r="A121" s="70"/>
      <c r="B121" s="71"/>
      <c r="C121" s="72"/>
      <c r="E121" s="19"/>
      <c r="F121" s="23"/>
      <c r="H121" s="83"/>
      <c r="I121" s="84"/>
      <c r="J121" s="85"/>
    </row>
    <row r="122" spans="1:10" ht="15" customHeight="1" x14ac:dyDescent="0.2">
      <c r="A122" s="73"/>
      <c r="B122" s="74"/>
      <c r="C122" s="75"/>
      <c r="E122" s="19"/>
      <c r="F122" s="23"/>
      <c r="H122" s="83"/>
      <c r="I122" s="84"/>
      <c r="J122" s="85"/>
    </row>
    <row r="123" spans="1:10" ht="15" customHeight="1" x14ac:dyDescent="0.2">
      <c r="A123" s="73"/>
      <c r="B123" s="74"/>
      <c r="C123" s="75"/>
      <c r="E123" s="19"/>
      <c r="F123" s="23"/>
      <c r="H123" s="83"/>
      <c r="I123" s="84"/>
      <c r="J123" s="85"/>
    </row>
    <row r="124" spans="1:10" ht="15" customHeight="1" x14ac:dyDescent="0.2">
      <c r="A124" s="73"/>
      <c r="B124" s="74"/>
      <c r="C124" s="75"/>
      <c r="E124" s="19"/>
      <c r="F124" s="23"/>
      <c r="H124" s="83"/>
      <c r="I124" s="84"/>
      <c r="J124" s="85"/>
    </row>
    <row r="125" spans="1:10" ht="15" customHeight="1" x14ac:dyDescent="0.2">
      <c r="A125" s="73"/>
      <c r="B125" s="74"/>
      <c r="C125" s="75"/>
      <c r="E125" s="19"/>
      <c r="F125" s="23"/>
      <c r="H125" s="83"/>
      <c r="I125" s="84"/>
      <c r="J125" s="85"/>
    </row>
    <row r="126" spans="1:10" ht="15" customHeight="1" x14ac:dyDescent="0.2">
      <c r="A126" s="73"/>
      <c r="B126" s="74"/>
      <c r="C126" s="75"/>
      <c r="E126" s="19"/>
      <c r="F126" s="23"/>
      <c r="H126" s="83"/>
      <c r="I126" s="84"/>
      <c r="J126" s="85"/>
    </row>
    <row r="127" spans="1:10" ht="15.75" customHeight="1" thickBot="1" x14ac:dyDescent="0.25">
      <c r="A127" s="76"/>
      <c r="B127" s="77"/>
      <c r="C127" s="78"/>
      <c r="E127" s="19"/>
      <c r="F127" s="23"/>
      <c r="H127" s="83"/>
      <c r="I127" s="84"/>
      <c r="J127" s="85"/>
    </row>
    <row r="128" spans="1:10" ht="15" customHeight="1" x14ac:dyDescent="0.2">
      <c r="A128" s="7"/>
      <c r="B128" s="7"/>
      <c r="C128" s="23"/>
      <c r="E128" s="19"/>
      <c r="F128" s="23"/>
      <c r="H128" s="83"/>
      <c r="I128" s="84"/>
      <c r="J128" s="85"/>
    </row>
    <row r="129" spans="1:10" ht="15" customHeight="1" x14ac:dyDescent="0.2">
      <c r="A129" s="18" t="s">
        <v>31</v>
      </c>
      <c r="B129" s="18"/>
      <c r="E129" s="19"/>
      <c r="H129" s="83"/>
      <c r="I129" s="84"/>
      <c r="J129" s="85"/>
    </row>
    <row r="130" spans="1:10" ht="15" customHeight="1" x14ac:dyDescent="0.2">
      <c r="A130" s="12" t="str">
        <f>'Begroting 3e jr.'!A130</f>
        <v>Kosten Evenement 1 (bv BBQ, kerst- eindejaarsborrel, bloemetje) (zelf omschrijven)</v>
      </c>
      <c r="B130" s="1">
        <v>0</v>
      </c>
      <c r="C130" s="32">
        <f>'Begroting 3e jr.'!B130</f>
        <v>0</v>
      </c>
      <c r="E130" s="19"/>
      <c r="H130" s="83"/>
      <c r="I130" s="84"/>
      <c r="J130" s="85"/>
    </row>
    <row r="131" spans="1:10" ht="15" customHeight="1" x14ac:dyDescent="0.2">
      <c r="A131" s="12" t="str">
        <f>'Begroting 3e jr.'!A131</f>
        <v>Kosten Evenement 2 (bv BBQ, kerst- eindejaarsborrel, bloemetje) (zelf omschrijven)</v>
      </c>
      <c r="B131" s="1">
        <v>0</v>
      </c>
      <c r="C131" s="32">
        <f>'Begroting 3e jr.'!B131</f>
        <v>0</v>
      </c>
      <c r="E131" s="19"/>
      <c r="H131" s="83"/>
      <c r="I131" s="84"/>
      <c r="J131" s="85"/>
    </row>
    <row r="132" spans="1:10" ht="15" customHeight="1" x14ac:dyDescent="0.2">
      <c r="A132" s="12" t="str">
        <f>'Begroting 3e jr.'!A132</f>
        <v>Kosten Evenement 3 (bv BBQ, kerst- eindejaarsborrel, bloemetje) (zelf omschrijven)</v>
      </c>
      <c r="B132" s="1">
        <v>0</v>
      </c>
      <c r="C132" s="32">
        <f>'Begroting 3e jr.'!B132</f>
        <v>0</v>
      </c>
      <c r="E132" s="19"/>
      <c r="H132" s="83"/>
      <c r="I132" s="84"/>
      <c r="J132" s="85"/>
    </row>
    <row r="133" spans="1:10" ht="15" customHeight="1" x14ac:dyDescent="0.2">
      <c r="A133" s="12" t="str">
        <f>'Begroting 3e jr.'!A133</f>
        <v>Kosten Evenement 4 (bv BBQ, kerst- eindejaarsborrel, bloemetje) (zelf omschrijven)</v>
      </c>
      <c r="B133" s="1">
        <v>0</v>
      </c>
      <c r="C133" s="32">
        <f>'Begroting 3e jr.'!B133</f>
        <v>0</v>
      </c>
      <c r="E133" s="19"/>
      <c r="H133" s="83"/>
      <c r="I133" s="84"/>
      <c r="J133" s="85"/>
    </row>
    <row r="134" spans="1:10" ht="15" customHeight="1" x14ac:dyDescent="0.2">
      <c r="A134" s="12" t="str">
        <f>'Begroting 3e jr.'!A134</f>
        <v>Kosten Evenement 5 (bv BBQ, kerst- eindejaarsborrel, bloemetje) (zelf omschrijven)</v>
      </c>
      <c r="B134" s="1">
        <v>0</v>
      </c>
      <c r="C134" s="32">
        <f>'Begroting 3e jr.'!B134</f>
        <v>0</v>
      </c>
      <c r="E134" s="19"/>
      <c r="H134" s="83"/>
      <c r="I134" s="84"/>
      <c r="J134" s="85"/>
    </row>
    <row r="135" spans="1:10" ht="15" customHeight="1" x14ac:dyDescent="0.2">
      <c r="A135" s="12" t="str">
        <f>'Begroting 3e jr.'!A135</f>
        <v>Kosten Evenement 6 (bv BBQ, kerst- eindejaarsborrel, bloemetje) (zelf omschrijven)</v>
      </c>
      <c r="B135" s="1">
        <v>0</v>
      </c>
      <c r="C135" s="32">
        <f>'Begroting 3e jr.'!B135</f>
        <v>0</v>
      </c>
      <c r="E135" s="19"/>
      <c r="H135" s="83"/>
      <c r="I135" s="84"/>
      <c r="J135" s="85"/>
    </row>
    <row r="136" spans="1:10" ht="15" customHeight="1" x14ac:dyDescent="0.2">
      <c r="A136" s="12" t="str">
        <f>'Begroting 3e jr.'!A136</f>
        <v>Kosten Evenement 7 (bv BBQ, kerst- eindejaarsborrel, bloemetje) (zelf omschrijven)</v>
      </c>
      <c r="B136" s="1">
        <v>0</v>
      </c>
      <c r="C136" s="32">
        <f>'Begroting 3e jr.'!B136</f>
        <v>0</v>
      </c>
      <c r="E136" s="19"/>
      <c r="H136" s="83"/>
      <c r="I136" s="84"/>
      <c r="J136" s="85"/>
    </row>
    <row r="137" spans="1:10" ht="15" customHeight="1" x14ac:dyDescent="0.2">
      <c r="A137" s="12" t="str">
        <f>'Begroting 3e jr.'!A137</f>
        <v>Kosten Evenement 8 (bv BBQ, kerst- eindejaarsborrel, bloemetje) (zelf omschrijven)</v>
      </c>
      <c r="B137" s="1">
        <v>0</v>
      </c>
      <c r="C137" s="32">
        <f>'Begroting 3e jr.'!B137</f>
        <v>0</v>
      </c>
      <c r="E137" s="19"/>
      <c r="H137" s="83"/>
      <c r="I137" s="84"/>
      <c r="J137" s="85"/>
    </row>
    <row r="138" spans="1:10" ht="15" customHeight="1" x14ac:dyDescent="0.2">
      <c r="A138" s="12" t="str">
        <f>'Begroting 3e jr.'!A138</f>
        <v>Kosten Evenement 9 (bv BBQ, kerst- eindejaarsborrel, bloemetje) (zelf omschrijven)</v>
      </c>
      <c r="B138" s="1">
        <v>0</v>
      </c>
      <c r="C138" s="32">
        <f>'Begroting 3e jr.'!B138</f>
        <v>0</v>
      </c>
      <c r="E138" s="19"/>
      <c r="H138" s="83"/>
      <c r="I138" s="84"/>
      <c r="J138" s="85"/>
    </row>
    <row r="139" spans="1:10" ht="15" customHeight="1" x14ac:dyDescent="0.2">
      <c r="A139" s="12" t="str">
        <f>'Begroting 3e jr.'!A139</f>
        <v>Kosten Evenement 10 (bv BBQ, kerst- eindejaarsborrel, bloemetje) (zelf omschrijven)</v>
      </c>
      <c r="B139" s="1">
        <v>0</v>
      </c>
      <c r="C139" s="32">
        <f>'Begroting 3e jr.'!B139</f>
        <v>0</v>
      </c>
      <c r="E139" s="19"/>
      <c r="H139" s="83"/>
      <c r="I139" s="84"/>
      <c r="J139" s="85"/>
    </row>
    <row r="140" spans="1:10" ht="15.75" customHeight="1" thickBot="1" x14ac:dyDescent="0.25">
      <c r="A140" s="21" t="s">
        <v>32</v>
      </c>
      <c r="B140" s="22">
        <f>SUM(B130:B139)</f>
        <v>0</v>
      </c>
      <c r="C140" s="22">
        <f>SUM(C130:C139)</f>
        <v>0</v>
      </c>
      <c r="E140" s="19"/>
      <c r="F140" s="22">
        <f>IF(B140&lt;=0,0,IF(AND(B140&lt;(F63+F101)*0.075,B140&lt;2500),B140,IF((F63+F101)*0.075&gt;2500,2500,(F63+F101)*0.075)))</f>
        <v>0</v>
      </c>
      <c r="H140" s="83"/>
      <c r="I140" s="84"/>
      <c r="J140" s="85"/>
    </row>
    <row r="141" spans="1:10" ht="15.75" customHeight="1" thickTop="1" x14ac:dyDescent="0.2">
      <c r="A141" s="7"/>
      <c r="B141" s="23"/>
      <c r="C141" s="23"/>
      <c r="E141" s="19"/>
      <c r="F141" s="23"/>
      <c r="H141" s="83"/>
      <c r="I141" s="84"/>
      <c r="J141" s="85"/>
    </row>
    <row r="142" spans="1:10" ht="16.5" customHeight="1" thickBot="1" x14ac:dyDescent="0.25">
      <c r="A142" s="68" t="s">
        <v>155</v>
      </c>
      <c r="B142" s="68"/>
      <c r="C142" s="68"/>
      <c r="E142" s="19"/>
      <c r="F142" s="23"/>
      <c r="H142" s="83"/>
      <c r="I142" s="84"/>
      <c r="J142" s="85"/>
    </row>
    <row r="143" spans="1:10" ht="15" customHeight="1" x14ac:dyDescent="0.2">
      <c r="A143" s="70"/>
      <c r="B143" s="71"/>
      <c r="C143" s="72"/>
      <c r="E143" s="19"/>
      <c r="F143" s="23"/>
      <c r="H143" s="83"/>
      <c r="I143" s="84"/>
      <c r="J143" s="85"/>
    </row>
    <row r="144" spans="1:10" ht="15" customHeight="1" x14ac:dyDescent="0.2">
      <c r="A144" s="73"/>
      <c r="B144" s="74"/>
      <c r="C144" s="75"/>
      <c r="E144" s="19"/>
      <c r="F144" s="23"/>
      <c r="H144" s="83"/>
      <c r="I144" s="84"/>
      <c r="J144" s="85"/>
    </row>
    <row r="145" spans="1:13" ht="15" customHeight="1" x14ac:dyDescent="0.2">
      <c r="A145" s="73"/>
      <c r="B145" s="74"/>
      <c r="C145" s="75"/>
      <c r="E145" s="19"/>
      <c r="F145" s="23"/>
      <c r="H145" s="83"/>
      <c r="I145" s="84"/>
      <c r="J145" s="85"/>
    </row>
    <row r="146" spans="1:13" ht="15" customHeight="1" x14ac:dyDescent="0.2">
      <c r="A146" s="73"/>
      <c r="B146" s="74"/>
      <c r="C146" s="75"/>
      <c r="E146" s="19"/>
      <c r="F146" s="23"/>
      <c r="H146" s="83"/>
      <c r="I146" s="84"/>
      <c r="J146" s="85"/>
    </row>
    <row r="147" spans="1:13" ht="15" customHeight="1" x14ac:dyDescent="0.2">
      <c r="A147" s="73"/>
      <c r="B147" s="74"/>
      <c r="C147" s="75"/>
      <c r="E147" s="19"/>
      <c r="F147" s="23"/>
      <c r="H147" s="83"/>
      <c r="I147" s="84"/>
      <c r="J147" s="85"/>
    </row>
    <row r="148" spans="1:13" ht="15" customHeight="1" x14ac:dyDescent="0.2">
      <c r="A148" s="73"/>
      <c r="B148" s="74"/>
      <c r="C148" s="75"/>
      <c r="E148" s="19"/>
      <c r="F148" s="23"/>
      <c r="H148" s="83"/>
      <c r="I148" s="84"/>
      <c r="J148" s="85"/>
    </row>
    <row r="149" spans="1:13" ht="15.75" customHeight="1" thickBot="1" x14ac:dyDescent="0.25">
      <c r="A149" s="76"/>
      <c r="B149" s="77"/>
      <c r="C149" s="78"/>
      <c r="E149" s="19"/>
      <c r="F149" s="23"/>
      <c r="H149" s="86"/>
      <c r="I149" s="87"/>
      <c r="J149" s="88"/>
    </row>
    <row r="150" spans="1:13" x14ac:dyDescent="0.2">
      <c r="A150" s="7"/>
      <c r="B150" s="7"/>
      <c r="C150" s="23"/>
      <c r="E150" s="19"/>
      <c r="F150" s="23"/>
    </row>
    <row r="151" spans="1:13" x14ac:dyDescent="0.2">
      <c r="F151" s="20"/>
    </row>
    <row r="152" spans="1:13" ht="13.5" thickBot="1" x14ac:dyDescent="0.25">
      <c r="A152" s="21" t="s">
        <v>42</v>
      </c>
      <c r="B152" s="27">
        <f>B140+B118+B101+B63+B33</f>
        <v>0</v>
      </c>
      <c r="C152" s="27">
        <f>C140+C118+C101+C63+C33</f>
        <v>0</v>
      </c>
      <c r="H152" s="21" t="s">
        <v>43</v>
      </c>
      <c r="I152" s="27">
        <f>I63+I33</f>
        <v>0</v>
      </c>
      <c r="J152" s="27">
        <f>J63+J33</f>
        <v>0</v>
      </c>
    </row>
    <row r="153" spans="1:13" ht="13.5" thickTop="1" x14ac:dyDescent="0.2"/>
    <row r="154" spans="1:13" ht="13.5" thickBot="1" x14ac:dyDescent="0.25">
      <c r="A154" s="79" t="s">
        <v>127</v>
      </c>
      <c r="B154" s="79"/>
      <c r="C154" s="79"/>
      <c r="E154" s="28">
        <f>B152-I152</f>
        <v>0</v>
      </c>
      <c r="F154" s="29" t="str">
        <f>IF(B152=0,"",I152/B152)</f>
        <v/>
      </c>
    </row>
    <row r="155" spans="1:13" ht="13.5" thickTop="1" x14ac:dyDescent="0.2"/>
    <row r="156" spans="1:13" x14ac:dyDescent="0.2">
      <c r="A156" s="67" t="s">
        <v>44</v>
      </c>
      <c r="B156" s="67"/>
      <c r="C156" s="67"/>
      <c r="E156" s="30">
        <f>IF(E154&lt;0,0,IF(E154&lt;(F140+F118+F101+F63+F33),E154,(F140+F118+F101+F63+F33)))</f>
        <v>0</v>
      </c>
    </row>
    <row r="157" spans="1:13" x14ac:dyDescent="0.2">
      <c r="M157" s="31"/>
    </row>
    <row r="159" spans="1:13" x14ac:dyDescent="0.2">
      <c r="A159" s="7" t="s">
        <v>110</v>
      </c>
      <c r="B159" s="7"/>
      <c r="C159" s="7"/>
      <c r="D159" s="9"/>
      <c r="F159" s="11"/>
      <c r="I159" s="8"/>
      <c r="J159" s="8"/>
      <c r="K159" s="8"/>
      <c r="L159" s="8"/>
    </row>
    <row r="160" spans="1:13" x14ac:dyDescent="0.2">
      <c r="A160" s="10" t="s">
        <v>146</v>
      </c>
      <c r="D160" s="9"/>
      <c r="F160" s="11"/>
      <c r="I160" s="8"/>
      <c r="J160" s="8"/>
      <c r="K160" s="8"/>
      <c r="L160" s="8"/>
    </row>
    <row r="161" spans="1:12" x14ac:dyDescent="0.2">
      <c r="A161" s="10" t="s">
        <v>147</v>
      </c>
      <c r="D161" s="9"/>
      <c r="F161" s="11"/>
      <c r="I161" s="8"/>
      <c r="J161" s="8"/>
      <c r="K161" s="8"/>
      <c r="L161" s="8"/>
    </row>
    <row r="162" spans="1:12" x14ac:dyDescent="0.2">
      <c r="A162" s="10" t="s">
        <v>76</v>
      </c>
      <c r="D162" s="9"/>
      <c r="F162" s="11"/>
      <c r="I162" s="8"/>
      <c r="J162" s="8"/>
      <c r="K162" s="8"/>
      <c r="L162" s="8"/>
    </row>
    <row r="163" spans="1:12" x14ac:dyDescent="0.2">
      <c r="A163" s="10" t="s">
        <v>126</v>
      </c>
      <c r="D163" s="9"/>
      <c r="F163" s="11"/>
      <c r="I163" s="8"/>
      <c r="J163" s="8"/>
      <c r="K163" s="8"/>
      <c r="L163" s="8"/>
    </row>
  </sheetData>
  <sheetProtection algorithmName="SHA-512" hashValue="XHDXL+5AlRa5wpsaw1Yg+783wQ686rnFd/+89QwwMejcOg4jJS1I5DgWjumdGjyd8WqSLMm8IC5tI0iCi+ZZzQ==" saltValue="cOqviRM9eeBsI4H0ZCX+Mw==" spinCount="100000" sheet="1" selectLockedCells="1"/>
  <mergeCells count="19">
    <mergeCell ref="A154:C154"/>
    <mergeCell ref="A156:C156"/>
    <mergeCell ref="A5:J5"/>
    <mergeCell ref="A6:J6"/>
    <mergeCell ref="A35:C35"/>
    <mergeCell ref="H35:J35"/>
    <mergeCell ref="A36:C42"/>
    <mergeCell ref="H36:J42"/>
    <mergeCell ref="A65:C65"/>
    <mergeCell ref="H65:J65"/>
    <mergeCell ref="A66:C72"/>
    <mergeCell ref="H66:J72"/>
    <mergeCell ref="H75:J149"/>
    <mergeCell ref="A103:C103"/>
    <mergeCell ref="A104:C110"/>
    <mergeCell ref="A120:C120"/>
    <mergeCell ref="A121:C127"/>
    <mergeCell ref="A142:C142"/>
    <mergeCell ref="A143:C149"/>
  </mergeCells>
  <conditionalFormatting sqref="A18:A32">
    <cfRule type="expression" dxfId="19" priority="88">
      <formula>AND(B18-C18&gt;500,C18=0)</formula>
    </cfRule>
    <cfRule type="expression" dxfId="18" priority="96">
      <formula>AND(B18-C18&gt;500,(B18-C18)/C18&gt;10%)</formula>
    </cfRule>
    <cfRule type="expression" dxfId="17" priority="103">
      <formula>AND(B18-C18&lt;-500,(B18-C18)/C18&lt;-10%)</formula>
    </cfRule>
  </conditionalFormatting>
  <conditionalFormatting sqref="A45:A62">
    <cfRule type="expression" dxfId="16" priority="4">
      <formula>AND(B45-C45&gt;500,C45=0)</formula>
    </cfRule>
    <cfRule type="expression" dxfId="15" priority="5">
      <formula>AND(B45-C45&gt;500,(B45-C45)/C45&gt;10%)</formula>
    </cfRule>
    <cfRule type="expression" dxfId="14" priority="6">
      <formula>AND(B45-C45&lt;-500,(B45-C45)/C45&lt;-10%)</formula>
    </cfRule>
  </conditionalFormatting>
  <conditionalFormatting sqref="A75:A100 A113:A117">
    <cfRule type="expression" dxfId="13" priority="20">
      <formula>AND(B75-C75&gt;500,(B75-C75)/C75&gt;10%)</formula>
    </cfRule>
    <cfRule type="expression" dxfId="12" priority="21">
      <formula>AND(B75-C75&lt;-500,(B75-C75)/C75&lt;-10%)</formula>
    </cfRule>
    <cfRule type="expression" dxfId="11" priority="22">
      <formula>AND(B75-C75&gt;500,C75=0)</formula>
    </cfRule>
  </conditionalFormatting>
  <conditionalFormatting sqref="A130:A139">
    <cfRule type="expression" dxfId="10" priority="10">
      <formula>AND(B130-C130&gt;500,(B130-C130)/C130&gt;10%)</formula>
    </cfRule>
    <cfRule type="expression" dxfId="9" priority="11">
      <formula>AND(B130-C130&lt;-500,(B130-C130)/C130&lt;-10%)</formula>
    </cfRule>
    <cfRule type="expression" dxfId="8" priority="12">
      <formula>AND(B130-C130&gt;500,C130=0)</formula>
    </cfRule>
  </conditionalFormatting>
  <conditionalFormatting sqref="C18:C32 J18:J32 C45:C62 J45:J62 C75:C100 C113:C117 C130:C139">
    <cfRule type="expression" priority="179" stopIfTrue="1">
      <formula>AND($B$12&lt;2,C18="€")</formula>
    </cfRule>
    <cfRule type="expression" dxfId="7" priority="180">
      <formula>AND(C18-D18&gt;500,(C18-D18)/D18&gt;10%)</formula>
    </cfRule>
    <cfRule type="expression" dxfId="6" priority="181">
      <formula>AND(C18-D18&lt;-500,(C18-D18)/D18&lt;-10%)</formula>
    </cfRule>
  </conditionalFormatting>
  <conditionalFormatting sqref="H18:H32">
    <cfRule type="expression" dxfId="5" priority="7">
      <formula>AND(I18-J18&gt;500,J18=0)</formula>
    </cfRule>
    <cfRule type="expression" dxfId="4" priority="8">
      <formula>AND(I18-J18&gt;500,(I18-J18)/J18&gt;10%)</formula>
    </cfRule>
    <cfRule type="expression" dxfId="3" priority="9">
      <formula>AND(I18-J18&lt;-500,(I18-J18)/J18&lt;-10%)</formula>
    </cfRule>
  </conditionalFormatting>
  <conditionalFormatting sqref="H45:H62">
    <cfRule type="expression" dxfId="2" priority="1">
      <formula>AND(I45-J45&gt;500,J45=0)</formula>
    </cfRule>
    <cfRule type="expression" dxfId="1" priority="2">
      <formula>AND(I45-J45&gt;500,(I45-J45)/J45&gt;10%)</formula>
    </cfRule>
    <cfRule type="expression" dxfId="0" priority="3">
      <formula>AND(I45-J45&lt;-500,(I45-J45)/J45&lt;-10%)</formula>
    </cfRule>
  </conditionalFormatting>
  <dataValidations count="1">
    <dataValidation type="list" allowBlank="1" showInputMessage="1" showErrorMessage="1" sqref="B8 B10" xr:uid="{3B3080CF-1963-4C49-8A24-2B702F672575}">
      <formula1>$K$8:$L$8</formula1>
    </dataValidation>
  </dataValidations>
  <pageMargins left="0.7" right="0.7" top="0.75" bottom="0.75" header="0.3" footer="0.3"/>
  <pageSetup paperSize="9" orientation="portrait" horizontalDpi="300" verticalDpi="300" r:id="rId1"/>
  <ignoredErrors>
    <ignoredError sqref="J62 J18:J26 C18:C27 J45:J56 C45:C57 C113 C130 A28:A32 H22:H32 C32 C28:C31 J32 J27:J31 A58:A62 H50:H62 J57:J61 C62 C58:C61 A100 A113:A117 A130:A139 C75:C96 A85:A9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Activiteitenplan</vt:lpstr>
      <vt:lpstr>Eigen vermogen</vt:lpstr>
      <vt:lpstr>Begroting 1e jr.</vt:lpstr>
      <vt:lpstr>Begroting 2e jr.</vt:lpstr>
      <vt:lpstr>Begroting 3e jr.</vt:lpstr>
      <vt:lpstr>Begroting 4e jr.</vt:lpstr>
      <vt:lpstr>Activiteitenplan!Text3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de Boer</dc:creator>
  <cp:lastModifiedBy>Eric de Boer</cp:lastModifiedBy>
  <cp:lastPrinted>2023-07-18T10:06:21Z</cp:lastPrinted>
  <dcterms:created xsi:type="dcterms:W3CDTF">2023-06-15T07:46:42Z</dcterms:created>
  <dcterms:modified xsi:type="dcterms:W3CDTF">2024-09-25T11:33:56Z</dcterms:modified>
</cp:coreProperties>
</file>